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汇总!$A$5:$Z$11</definedName>
    <definedName name="_xlnm.Print_Titles" localSheetId="0">汇总!$3:$5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<sst xmlns="http://schemas.openxmlformats.org/spreadsheetml/2006/main" count="67" uniqueCount="60">
  <si>
    <t>附件</t>
  </si>
  <si>
    <t>山丹县2025年财政衔接推进乡村振兴补助资金项目计划表</t>
  </si>
  <si>
    <t>序号</t>
  </si>
  <si>
    <t>项目名称</t>
  </si>
  <si>
    <t>建设性质（新建/续建）</t>
  </si>
  <si>
    <t>建设起止年限</t>
  </si>
  <si>
    <t>建设地点</t>
  </si>
  <si>
    <t>建设内容与规模</t>
  </si>
  <si>
    <t>投资
估算
（万元）</t>
  </si>
  <si>
    <t>衔接资金合计
（万元）</t>
  </si>
  <si>
    <t>资金来源</t>
  </si>
  <si>
    <t>绩效目标</t>
  </si>
  <si>
    <t>项目
实施
单位</t>
  </si>
  <si>
    <t>项目
主管
单位</t>
  </si>
  <si>
    <t>责任
单位
（中心）</t>
  </si>
  <si>
    <t>备注</t>
  </si>
  <si>
    <t>项目效益情况</t>
  </si>
  <si>
    <t>利益联结机制
（联农带农机制）</t>
  </si>
  <si>
    <t>受益村数（个）</t>
  </si>
  <si>
    <t>受益户数（万户）</t>
  </si>
  <si>
    <t>受益人数（万人）</t>
  </si>
  <si>
    <t>中央衔接资金
（万元）</t>
  </si>
  <si>
    <t>省级衔接资金
（万元）</t>
  </si>
  <si>
    <t>县级衔接资金
（万元）</t>
  </si>
  <si>
    <t>其他资金
（万元）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</si>
  <si>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</si>
  <si>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</si>
  <si>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</si>
  <si>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</si>
  <si>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</si>
  <si>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</si>
  <si>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
人口数</t>
  </si>
  <si>
    <t>合计</t>
  </si>
  <si>
    <t>一</t>
  </si>
  <si>
    <t>产业发展</t>
  </si>
  <si>
    <t>脱贫人口养殖补助项目</t>
  </si>
  <si>
    <t>新建</t>
  </si>
  <si>
    <t>2025年1月-10月</t>
  </si>
  <si>
    <t>各乡镇</t>
  </si>
  <si>
    <t>对脱贫人口（2025年收入监测表中家庭人口纯收入低于15000元）和三类监测对象通过养殖等途径实现增收致富的，通过先养后补的形式进行补助。补助标准：对从事鸡兔等小型畜禽养殖达到10只以上的，每只补助20元；从事肉羊等中型家畜养殖达到5只以上的，每只补助100元；对从事肉牛等大型家畜养殖的，每头补助300元。委托育肥肉羊的不得享受此项补助，上述补助每户累计不超过3000元。</t>
  </si>
  <si>
    <t>提高农业经营主体吸纳脱贫人口、监测对象参与企业生产的积极性，稳定提高农户收益。鼓励脱贫人口、监测对象通过自身努力稳定脱贫，解决“等靠要”思想。</t>
  </si>
  <si>
    <t>/</t>
  </si>
  <si>
    <t>各乡镇
人民政府</t>
  </si>
  <si>
    <t>县农业
农村局</t>
  </si>
  <si>
    <t>乡村
振兴股
畜牧股</t>
  </si>
  <si>
    <t>全县马产业贷款贴息项目</t>
  </si>
  <si>
    <r>
      <rPr>
        <sz val="12"/>
        <rFont val="宋体"/>
        <charset val="134"/>
      </rPr>
      <t>2025年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月-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</si>
  <si>
    <t>对当年发展孕马产业的养殖场、企业和合作社融资予以贷款利率的50%给予一次性差额贴息，最高贴息额度不超过50万元。</t>
  </si>
  <si>
    <t>培育孕马养殖示范村合作社、农户养殖规模达3500匹以上，巩固提高马产业发展潜力，带动种植优质燕麦草4万亩：解决就业岗位500人以上：实现农民人均增收2000元以上。</t>
  </si>
  <si>
    <t>产品代销
保护价收购
技术服务
吸纳就业</t>
  </si>
  <si>
    <t>山丹
农商银行</t>
  </si>
  <si>
    <t>畜牧股</t>
  </si>
  <si>
    <t>二</t>
  </si>
  <si>
    <t>乡村建设</t>
  </si>
  <si>
    <t>李桥乡农机市场建设项目</t>
  </si>
  <si>
    <t>李桥乡河湾村东沟村</t>
  </si>
  <si>
    <t>在河湾集镇新建集电焊修理、机械设备维修为一体的农机市场一处，平整场地并硬化农机停放点地坪2955㎡，新建农用机械用房190㎡，用于存放机械零件、设备材料等，并配套水电污相关设施；对东沟村原农机点进行归行纳市，平整场地4800㎡、硬化地坪1000㎡，铺设渗水砖400㎡，整理路肩12000米，购置分类式垃圾箱40个。项目建成后，形成的资产归河湾村、东沟村集体所有。</t>
  </si>
  <si>
    <t>项目实施过程中可吸纳35人务工，建成后可为农户、合作社提供集中的农机销售、维修服务，减少购机、用机的时间和运输成本；解决农机维修“散、乱、差”问题，优化农机存放环境，改善村容村貌，提升人居环境质量。项目建成后，形成的资产归河湾、东沟村集体所有。</t>
  </si>
  <si>
    <t>李桥乡
人民政府</t>
  </si>
  <si>
    <t>乡村
振兴股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</si>
</sst>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黑体"/>
      <charset val="134"/>
    </font>
    <font>
      <sz val="12"/>
      <name val="等线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20"/>
      <name val="黑体"/>
      <charset val="134"/>
    </font>
    <font>
      <sz val="26"/>
      <name val="方正小标宋简体"/>
      <charset val="134"/>
    </font>
    <font>
      <b/>
      <sz val="12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justify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justify" vertical="center"/>
    </xf>
    <xf numFmtId="0" fontId="7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"/>
  <sheetViews>
    <sheetView tabSelected="1" zoomScale="80" zoomScaleNormal="80" topLeftCell="B1" workbookViewId="0">
      <pane ySplit="7" topLeftCell="A8" activePane="bottomLeft" state="frozen"/>
      <selection/>
      <selection pane="bottomLeft" activeCell="K6" sqref="K6"/>
    </sheetView>
  </sheetViews>
  <sheetFormatPr defaultColWidth="9" defaultRowHeight="15.6" customHeight="1"/>
  <cols>
    <col min="1" max="1" width="5.5" style="4" customWidth="1"/>
    <col min="2" max="2" width="15.275" style="5" customWidth="1"/>
    <col min="3" max="3" width="9.5" style="6" customWidth="1"/>
    <col min="4" max="4" width="9.29166666666667" style="6" customWidth="1"/>
    <col min="5" max="5" width="10" style="6" customWidth="1"/>
    <col min="6" max="6" width="38.75" style="6" customWidth="1"/>
    <col min="7" max="7" width="11.4" style="6" customWidth="1"/>
    <col min="8" max="8" width="9.66666666666667" style="6" customWidth="1"/>
    <col min="9" max="9" width="16.9583333333333" style="6" customWidth="1"/>
    <col min="10" max="10" width="17.675" style="6" customWidth="1"/>
    <col min="11" max="11" width="12.675" style="6" customWidth="1"/>
    <col min="12" max="12" width="10" style="6" customWidth="1"/>
    <col min="13" max="13" width="42.1416666666667" style="6" customWidth="1"/>
    <col min="14" max="14" width="13.8333333333333" style="6" customWidth="1"/>
    <col min="15" max="15" width="7.83333333333333" style="3" customWidth="1"/>
    <col min="16" max="16" width="8.16666666666667" style="3" customWidth="1"/>
    <col min="17" max="17" width="8.03333333333333" style="3" customWidth="1"/>
    <col min="18" max="18" width="8.83333333333333" style="3" customWidth="1"/>
    <col min="19" max="19" width="8.20833333333333" style="3" customWidth="1"/>
    <col min="20" max="20" width="7.83333333333333" style="3" customWidth="1"/>
    <col min="21" max="21" width="8.66666666666667" style="3" customWidth="1"/>
    <col min="22" max="22" width="8.75" style="6" customWidth="1"/>
    <col min="23" max="23" width="8.83333333333333" style="3" customWidth="1"/>
    <col min="24" max="24" width="10" style="3" customWidth="1"/>
    <col min="25" max="25" width="10.7666666666667" style="3" customWidth="1"/>
    <col min="26" max="26" width="14" style="6" customWidth="1"/>
    <col min="27" max="16384" width="9" style="7"/>
  </cols>
  <sheetData>
    <row r="1" ht="28" customHeight="1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60" customHeight="1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32"/>
      <c r="Z2" s="9"/>
    </row>
    <row r="3" s="1" customFormat="1" ht="20" customHeight="1" spans="1:2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11"/>
      <c r="M3" s="11" t="s">
        <v>11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12</v>
      </c>
      <c r="X3" s="11" t="s">
        <v>13</v>
      </c>
      <c r="Y3" s="11" t="s">
        <v>14</v>
      </c>
      <c r="Z3" s="11" t="s">
        <v>15</v>
      </c>
    </row>
    <row r="4" s="1" customFormat="1" ht="24" customHeight="1" spans="1:26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 t="s">
        <v>16</v>
      </c>
      <c r="N4" s="11" t="s">
        <v>17</v>
      </c>
      <c r="O4" s="11" t="s">
        <v>18</v>
      </c>
      <c r="P4" s="11"/>
      <c r="Q4" s="11" t="s">
        <v>19</v>
      </c>
      <c r="R4" s="11"/>
      <c r="S4" s="11"/>
      <c r="T4" s="11" t="s">
        <v>20</v>
      </c>
      <c r="U4" s="11"/>
      <c r="V4" s="11"/>
      <c r="W4" s="11"/>
      <c r="X4" s="11"/>
      <c r="Y4" s="11"/>
      <c r="Z4" s="11"/>
    </row>
    <row r="5" s="1" customFormat="1" ht="51" customHeight="1" spans="1:26">
      <c r="A5" s="10"/>
      <c r="B5" s="11"/>
      <c r="C5" s="11"/>
      <c r="D5" s="11"/>
      <c r="E5" s="11"/>
      <c r="F5" s="11"/>
      <c r="G5" s="11"/>
      <c r="H5" s="11"/>
      <c r="I5" s="11" t="s">
        <v>21</v>
      </c>
      <c r="J5" s="11" t="s">
        <v>22</v>
      </c>
      <c r="K5" s="11" t="s">
        <v>23</v>
      </c>
      <c r="L5" s="11" t="s">
        <v>24</v>
      </c>
      <c r="M5" s="11"/>
      <c r="N5" s="11"/>
      <c r="O5" s="11" t="s">
        <v>25</v>
      </c>
      <c r="P5" s="11" t="s">
        <v>26</v>
      </c>
      <c r="Q5" s="11" t="s">
        <v>27</v>
      </c>
      <c r="R5" s="11" t="s">
        <v>28</v>
      </c>
      <c r="S5" s="11" t="s">
        <v>29</v>
      </c>
      <c r="T5" s="11" t="s">
        <v>27</v>
      </c>
      <c r="U5" s="11" t="s">
        <v>30</v>
      </c>
      <c r="V5" s="11" t="s">
        <v>31</v>
      </c>
      <c r="W5" s="11"/>
      <c r="X5" s="11"/>
      <c r="Y5" s="11"/>
      <c r="Z5" s="11"/>
    </row>
    <row r="6" s="1" customFormat="1" ht="40" customHeight="1" spans="1:26">
      <c r="A6" s="12"/>
      <c r="B6" s="13" t="s">
        <v>32</v>
      </c>
      <c r="C6" s="13"/>
      <c r="D6" s="13"/>
      <c r="E6" s="13"/>
      <c r="F6" s="13"/>
      <c r="G6" s="13">
        <f t="shared" ref="G6:L6" si="0">G7+G10</f>
        <v>192.508</v>
      </c>
      <c r="H6" s="13">
        <f t="shared" si="0"/>
        <v>192.508</v>
      </c>
      <c r="I6" s="13">
        <f>I7+I10</f>
        <v>7.585468</v>
      </c>
      <c r="J6" s="13">
        <f>J7+J10</f>
        <v>145.956198</v>
      </c>
      <c r="K6" s="13">
        <f t="shared" si="0"/>
        <v>38.966334</v>
      </c>
      <c r="L6" s="13">
        <f t="shared" si="0"/>
        <v>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="2" customFormat="1" ht="40" customHeight="1" spans="1:26">
      <c r="A7" s="10" t="s">
        <v>33</v>
      </c>
      <c r="B7" s="14" t="s">
        <v>34</v>
      </c>
      <c r="C7" s="15"/>
      <c r="D7" s="15"/>
      <c r="E7" s="15"/>
      <c r="F7" s="15"/>
      <c r="G7" s="11">
        <f>SUM(G8:G9)</f>
        <v>26.508</v>
      </c>
      <c r="H7" s="11">
        <f>SUM(H8:H9)</f>
        <v>26.508</v>
      </c>
      <c r="I7" s="11">
        <f>SUM(I8:I9)</f>
        <v>7.585468</v>
      </c>
      <c r="J7" s="11">
        <f>SUM(J8:J9)</f>
        <v>3.224532</v>
      </c>
      <c r="K7" s="26">
        <v>15.698</v>
      </c>
      <c r="L7" s="11">
        <f>SUM(L8:L9)</f>
        <v>0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31"/>
      <c r="X7" s="31"/>
      <c r="Y7" s="31"/>
      <c r="Z7" s="31"/>
    </row>
    <row r="8" s="3" customFormat="1" ht="148" customHeight="1" spans="1:26">
      <c r="A8" s="16">
        <v>1</v>
      </c>
      <c r="B8" s="17" t="s">
        <v>35</v>
      </c>
      <c r="C8" s="18" t="s">
        <v>36</v>
      </c>
      <c r="D8" s="19" t="s">
        <v>37</v>
      </c>
      <c r="E8" s="18" t="s">
        <v>38</v>
      </c>
      <c r="F8" s="20" t="s">
        <v>39</v>
      </c>
      <c r="G8" s="16">
        <f>H8+L8</f>
        <v>10.81</v>
      </c>
      <c r="H8" s="16">
        <f>I8+J8</f>
        <v>10.81</v>
      </c>
      <c r="I8" s="27">
        <v>7.585468</v>
      </c>
      <c r="J8" s="27">
        <v>3.224532</v>
      </c>
      <c r="K8" s="28">
        <v>0</v>
      </c>
      <c r="L8" s="29"/>
      <c r="M8" s="20" t="s">
        <v>40</v>
      </c>
      <c r="N8" s="18" t="s">
        <v>41</v>
      </c>
      <c r="O8" s="18">
        <v>13</v>
      </c>
      <c r="P8" s="18">
        <v>98</v>
      </c>
      <c r="Q8" s="18">
        <v>0.0651</v>
      </c>
      <c r="R8" s="18">
        <v>0.0388</v>
      </c>
      <c r="S8" s="18">
        <v>0.0263</v>
      </c>
      <c r="T8" s="18">
        <v>0.1953</v>
      </c>
      <c r="U8" s="18">
        <v>0.1164</v>
      </c>
      <c r="V8" s="18">
        <v>0.0789</v>
      </c>
      <c r="W8" s="18" t="s">
        <v>42</v>
      </c>
      <c r="X8" s="18" t="s">
        <v>43</v>
      </c>
      <c r="Y8" s="18" t="s">
        <v>44</v>
      </c>
      <c r="Z8" s="33"/>
    </row>
    <row r="9" s="3" customFormat="1" ht="104" customHeight="1" spans="1:26">
      <c r="A9" s="16">
        <v>2</v>
      </c>
      <c r="B9" s="21" t="s">
        <v>45</v>
      </c>
      <c r="C9" s="22" t="s">
        <v>36</v>
      </c>
      <c r="D9" s="22" t="s">
        <v>46</v>
      </c>
      <c r="E9" s="22" t="s">
        <v>38</v>
      </c>
      <c r="F9" s="21" t="s">
        <v>47</v>
      </c>
      <c r="G9" s="16">
        <v>15.698</v>
      </c>
      <c r="H9" s="16">
        <v>15.698</v>
      </c>
      <c r="I9" s="26">
        <v>0</v>
      </c>
      <c r="J9" s="26">
        <v>0</v>
      </c>
      <c r="K9" s="26">
        <v>15.698</v>
      </c>
      <c r="M9" s="21" t="s">
        <v>48</v>
      </c>
      <c r="N9" s="22" t="s">
        <v>49</v>
      </c>
      <c r="O9" s="22">
        <v>1</v>
      </c>
      <c r="P9" s="22">
        <v>8</v>
      </c>
      <c r="Q9" s="22">
        <v>0.05</v>
      </c>
      <c r="R9" s="22">
        <v>0</v>
      </c>
      <c r="S9" s="22">
        <v>0.05</v>
      </c>
      <c r="T9" s="22">
        <v>0.13</v>
      </c>
      <c r="U9" s="22">
        <v>0</v>
      </c>
      <c r="V9" s="22">
        <v>0.13</v>
      </c>
      <c r="W9" s="22" t="s">
        <v>50</v>
      </c>
      <c r="X9" s="18" t="s">
        <v>43</v>
      </c>
      <c r="Y9" s="18" t="s">
        <v>51</v>
      </c>
      <c r="Z9" s="33"/>
    </row>
    <row r="10" s="2" customFormat="1" ht="40" customHeight="1" spans="1:26">
      <c r="A10" s="16" t="s">
        <v>52</v>
      </c>
      <c r="B10" s="14" t="s">
        <v>53</v>
      </c>
      <c r="C10" s="10"/>
      <c r="D10" s="10"/>
      <c r="E10" s="10"/>
      <c r="F10" s="23"/>
      <c r="G10" s="16">
        <f>H10+L10</f>
        <v>166</v>
      </c>
      <c r="H10" s="16">
        <v>166</v>
      </c>
      <c r="I10" s="30">
        <f>SUM(I11:I11)</f>
        <v>0</v>
      </c>
      <c r="J10" s="27">
        <v>142.731666</v>
      </c>
      <c r="K10" s="27">
        <v>23.268334</v>
      </c>
      <c r="L10" s="30">
        <f>SUM(L11:L11)</f>
        <v>0</v>
      </c>
      <c r="M10" s="23"/>
      <c r="N10" s="2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3"/>
    </row>
    <row r="11" s="3" customFormat="1" ht="157" customHeight="1" spans="1:26">
      <c r="A11" s="16">
        <v>3</v>
      </c>
      <c r="B11" s="24" t="s">
        <v>54</v>
      </c>
      <c r="C11" s="25" t="s">
        <v>36</v>
      </c>
      <c r="D11" s="18"/>
      <c r="E11" s="18" t="s">
        <v>55</v>
      </c>
      <c r="F11" s="20" t="s">
        <v>56</v>
      </c>
      <c r="G11" s="18">
        <f>H11</f>
        <v>166</v>
      </c>
      <c r="H11" s="18">
        <f>I11+J11+K11</f>
        <v>166</v>
      </c>
      <c r="I11" s="28">
        <v>0</v>
      </c>
      <c r="J11" s="27">
        <v>142.731666</v>
      </c>
      <c r="K11" s="27">
        <v>23.268334</v>
      </c>
      <c r="L11" s="18"/>
      <c r="M11" s="20" t="s">
        <v>57</v>
      </c>
      <c r="N11" s="18" t="s">
        <v>41</v>
      </c>
      <c r="O11" s="16">
        <v>1</v>
      </c>
      <c r="P11" s="16">
        <v>1</v>
      </c>
      <c r="Q11" s="16">
        <v>0.062</v>
      </c>
      <c r="R11" s="16">
        <v>0.012</v>
      </c>
      <c r="S11" s="16">
        <v>0.05</v>
      </c>
      <c r="T11" s="16">
        <v>0.194</v>
      </c>
      <c r="U11" s="16">
        <v>0.044</v>
      </c>
      <c r="V11" s="16">
        <v>0.15</v>
      </c>
      <c r="W11" s="18" t="s">
        <v>58</v>
      </c>
      <c r="X11" s="18" t="s">
        <v>43</v>
      </c>
      <c r="Y11" s="18" t="s">
        <v>59</v>
      </c>
      <c r="Z11" s="34"/>
    </row>
  </sheetData>
  <autoFilter xmlns:etc="http://www.wps.cn/officeDocument/2017/etCustomData" ref="A5:Z11" etc:filterBottomFollowUsedRange="0">
    <extLst/>
  </autoFilter>
  <mergeCells count="21">
    <mergeCell ref="A1:Z1"/>
    <mergeCell ref="A2:Z2"/>
    <mergeCell ref="M3:V3"/>
    <mergeCell ref="O4:P4"/>
    <mergeCell ref="Q4:S4"/>
    <mergeCell ref="T4:V4"/>
    <mergeCell ref="A3:A5"/>
    <mergeCell ref="B3:B5"/>
    <mergeCell ref="C3:C5"/>
    <mergeCell ref="D3:D5"/>
    <mergeCell ref="E3:E5"/>
    <mergeCell ref="F3:F5"/>
    <mergeCell ref="G3:G5"/>
    <mergeCell ref="H3:H5"/>
    <mergeCell ref="M4:M5"/>
    <mergeCell ref="N4:N5"/>
    <mergeCell ref="W3:W5"/>
    <mergeCell ref="X3:X5"/>
    <mergeCell ref="Y3:Y5"/>
    <mergeCell ref="Z3:Z5"/>
    <mergeCell ref="I3:L4"/>
  </mergeCells>
  <pageMargins left="0.314583333333333" right="0.236111111111111" top="0.629861111111111" bottom="0.314583333333333" header="0.298611111111111" footer="0.298611111111111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勿忘初衷</cp:lastModifiedBy>
  <dcterms:created xsi:type="dcterms:W3CDTF">2006-09-16T00:00:00Z</dcterms:created>
  <dcterms:modified xsi:type="dcterms:W3CDTF">2025-10-11T09:16:39Z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C9BC66512FA248878819A555DFF5C614_12</vt:lpwstr>
  </property>
  <property fmtid="{D5CDD505-2E9C-101B-9397-08002B2CF9AE}" pid="3" name="KSOProductBuildVer">
    <vt:lpwstr>2052-12.1.0.22529</vt:lpwstr>
  </property>
</Properties>
</file>