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331" activeTab="4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<sst xmlns="http://schemas.openxmlformats.org/spreadsheetml/2006/main" count="465" uniqueCount="334">
  <si>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</si>
  <si>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</si>
  <si>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</si>
  <si>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</si>
  <si>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</si>
  <si>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</si>
  <si>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</si>
  <si>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</si>
  <si>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</si>
  <si>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</si>
  <si>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</si>
  <si>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</si>
  <si>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</si>
  <si>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</si>
  <si>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</si>
  <si>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</si>
  <si>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</si>
  <si>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</si>
  <si>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</si>
  <si>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</si>
  <si>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</si>
  <si>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</si>
  <si>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</si>
  <si>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</si>
  <si>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</si>
  <si>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</si>
  <si>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</si>
  <si>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</si>
  <si>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</si>
  <si>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</si>
  <si>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</si>
  <si>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</si>
  <si>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</si>
  <si>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</si>
  <si>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</si>
  <si>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</si>
  <si>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</si>
  <si>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</si>
  <si>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</si>
  <si>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</si>
  <si>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</si>
  <si>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</si>
  <si>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</si>
  <si>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</si>
  <si>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</si>
  <si>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</si>
  <si>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</si>
  <si>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</si>
  <si>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</si>
  <si>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</si>
  <si>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</si>
  <si>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</si>
  <si>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</si>
  <si>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</si>
  <si>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</si>
  <si>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</si>
  <si>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</si>
  <si>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</si>
  <si>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</si>
  <si>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</si>
  <si>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</si>
  <si>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</si>
  <si>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</si>
  <si>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</si>
  <si>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</si>
  <si>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</si>
  <si>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</si>
  <si>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</si>
  <si>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</si>
  <si>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</si>
  <si>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</si>
  <si>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</si>
  <si>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</si>
  <si>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</si>
  <si>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</si>
  <si>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</si>
  <si>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</si>
  <si>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</si>
  <si>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</si>
  <si>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</si>
  <si>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</si>
  <si>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</si>
  <si>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</si>
  <si>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</si>
  <si>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</si>
  <si>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</si>
  <si>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>一般性转移支付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</si>
  <si>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</si>
  <si>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</si>
  <si>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</si>
  <si>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</si>
  <si>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</si>
  <si>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</si>
  <si>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</si>
  <si>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</si>
  <si>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</si>
  <si>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</si>
  <si>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</si>
  <si>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</si>
  <si>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</si>
  <si>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</si>
  <si>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行政事业单位养老支出</t>
  </si>
  <si>
    <t>机关事业单位基本养老保险缴费支出</t>
  </si>
  <si>
    <t>其他社会保障和就业支出</t>
  </si>
  <si>
    <t>就业补助</t>
  </si>
  <si>
    <t>公益性岗位补贴</t>
  </si>
  <si>
    <t>卫生健康支出</t>
  </si>
  <si>
    <t>行政事业单位医疗</t>
  </si>
  <si>
    <t>行政单位医疗</t>
  </si>
  <si>
    <t>公务员医疗补助</t>
  </si>
  <si>
    <t>事业单位医疗</t>
  </si>
  <si>
    <t>节能环保支出</t>
  </si>
  <si>
    <t>自然生态保护支出</t>
  </si>
  <si>
    <t>草原生态修复治理</t>
  </si>
  <si>
    <t>城乡社区支出</t>
  </si>
  <si>
    <t>国有土地使用权出让收入安排的支出</t>
  </si>
  <si>
    <t>农业生产发展支出</t>
  </si>
  <si>
    <t>农业农村生态环境支出</t>
  </si>
  <si>
    <t>农林水支出</t>
  </si>
  <si>
    <t>农业农村</t>
  </si>
  <si>
    <t>行政运行</t>
  </si>
  <si>
    <t>病虫害控制</t>
  </si>
  <si>
    <t>执法监管</t>
  </si>
  <si>
    <t>稳定农民收入补贴</t>
  </si>
  <si>
    <t>农业生产发展</t>
  </si>
  <si>
    <t>农村社会事业</t>
  </si>
  <si>
    <t>农业生态职业保护</t>
  </si>
  <si>
    <t>耕地建设与利用</t>
  </si>
  <si>
    <t>其他农业农村支出</t>
  </si>
  <si>
    <t>事业运行</t>
  </si>
  <si>
    <t>农业生态资源保护</t>
  </si>
  <si>
    <t>科技转化与推广服务</t>
  </si>
  <si>
    <t>农村合作经济</t>
  </si>
  <si>
    <t>林业和草原</t>
  </si>
  <si>
    <t>防沙治沙</t>
  </si>
  <si>
    <t>巩固脱贫攻坚成果衔接乡村振兴</t>
  </si>
  <si>
    <t>农村基础设施建设</t>
  </si>
  <si>
    <t>其他巩固脱贫攻坚成果衔接乡村振兴支出</t>
  </si>
  <si>
    <t>普惠金融发展支出</t>
  </si>
  <si>
    <t>农业保险保费补贴</t>
  </si>
  <si>
    <t>住房保障支出</t>
  </si>
  <si>
    <t>住房改革支出</t>
  </si>
  <si>
    <t>住房公积金</t>
  </si>
  <si>
    <t>粮油物资储备支出</t>
  </si>
  <si>
    <t>粮油物资事务</t>
  </si>
  <si>
    <t>其他粮油物资事务支出</t>
  </si>
  <si>
    <t>一般公共服务支出</t>
  </si>
  <si>
    <t>组织事务</t>
  </si>
  <si>
    <t>其他组织事务支出</t>
  </si>
  <si>
    <t>科学技术支出</t>
  </si>
  <si>
    <t>科技条件与服务</t>
  </si>
  <si>
    <t>技术创新服务体系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</si>
  <si>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</si>
  <si>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</si>
  <si>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</si>
  <si>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</si>
  <si>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</si>
  <si>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</si>
  <si>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</si>
  <si>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</si>
  <si>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</si>
  <si>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</si>
  <si>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</si>
  <si>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</si>
  <si>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</si>
  <si>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</si>
  <si>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</si>
  <si>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</si>
  <si>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</si>
  <si>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</si>
  <si>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</si>
  <si>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</si>
  <si>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</si>
  <si>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</si>
  <si>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</si>
  <si>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</si>
  <si>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</si>
  <si>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</si>
  <si>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</si>
  <si>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</si>
  <si>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</si>
  <si>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</si>
  <si>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</si>
  <si>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</si>
  <si>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</si>
  <si>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</si>
  <si>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</si>
  <si>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</si>
  <si>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</si>
  <si>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</si>
  <si>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</si>
  <si>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</si>
  <si>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</si>
  <si>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山丹县农业农村局</t>
  </si>
  <si>
    <t>山丹县经济作物指导中心</t>
  </si>
  <si>
    <t>山丹县现代农业试验示范中心</t>
  </si>
  <si>
    <t>山丹县农业技术推广中心</t>
  </si>
  <si>
    <t>山丹县农业广播电视学校</t>
  </si>
  <si>
    <t>山丹县农村经营指导站</t>
  </si>
  <si>
    <t>山丹县畜牧技术推广站</t>
  </si>
  <si>
    <t>山丹县动物疫病预防控制中心</t>
  </si>
  <si>
    <t>山丹县畜产品质量检验监测中心</t>
  </si>
  <si>
    <t>山丹县种子产业发展中心</t>
  </si>
  <si>
    <t>一般公共预算支出情况表</t>
  </si>
  <si>
    <t>科目编码</t>
  </si>
  <si>
    <t>科目名称</t>
  </si>
  <si>
    <t>208</t>
  </si>
  <si>
    <t>20805</t>
  </si>
  <si>
    <t>2080505</t>
  </si>
  <si>
    <t>20899</t>
  </si>
  <si>
    <t>2089999</t>
  </si>
  <si>
    <t>20807</t>
  </si>
  <si>
    <t>2080705</t>
  </si>
  <si>
    <t>210</t>
  </si>
  <si>
    <t>21011</t>
  </si>
  <si>
    <t>2101101</t>
  </si>
  <si>
    <t>2101103</t>
  </si>
  <si>
    <t>2101102</t>
  </si>
  <si>
    <t>213</t>
  </si>
  <si>
    <t>21301</t>
  </si>
  <si>
    <t>2130101</t>
  </si>
  <si>
    <t>2130108</t>
  </si>
  <si>
    <t>2130110</t>
  </si>
  <si>
    <t>2130120</t>
  </si>
  <si>
    <t>2130122</t>
  </si>
  <si>
    <t>2130153</t>
  </si>
  <si>
    <t>2130199</t>
  </si>
  <si>
    <t>2130104</t>
  </si>
  <si>
    <t>2130135</t>
  </si>
  <si>
    <t>2130106</t>
  </si>
  <si>
    <t>2130124</t>
  </si>
  <si>
    <t>21302</t>
  </si>
  <si>
    <t>2130217</t>
  </si>
  <si>
    <t>21305</t>
  </si>
  <si>
    <t>2130504</t>
  </si>
  <si>
    <t>2130599</t>
  </si>
  <si>
    <t>21308</t>
  </si>
  <si>
    <t>2130803</t>
  </si>
  <si>
    <t>221</t>
  </si>
  <si>
    <t>22102</t>
  </si>
  <si>
    <t>2210201</t>
  </si>
  <si>
    <t>222</t>
  </si>
  <si>
    <t>22201</t>
  </si>
  <si>
    <t>2220199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</si>
  <si>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</si>
  <si>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</si>
  <si>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</si>
  <si>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</si>
  <si>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</si>
  <si>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</si>
  <si>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301</t>
  </si>
  <si>
    <t>工资福利支出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</si>
  <si>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</si>
  <si>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</si>
  <si>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</si>
  <si>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</si>
  <si>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</si>
  <si>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</si>
  <si>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</si>
  <si>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</si>
  <si>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30103</t>
  </si>
  <si>
    <t>奖金</t>
  </si>
  <si>
    <t>30102</t>
  </si>
  <si>
    <t>津贴补贴</t>
  </si>
  <si>
    <t>30107</t>
  </si>
  <si>
    <t>绩效工资</t>
  </si>
  <si>
    <t>30199</t>
  </si>
  <si>
    <t>其他工资福利支出</t>
  </si>
  <si>
    <t>30101</t>
  </si>
  <si>
    <t>基本工资</t>
  </si>
  <si>
    <t>30113</t>
  </si>
  <si>
    <t>303</t>
  </si>
  <si>
    <t>对个人和家庭的补助</t>
  </si>
  <si>
    <t>30307</t>
  </si>
  <si>
    <t>医疗费补助</t>
  </si>
  <si>
    <t>30309</t>
  </si>
  <si>
    <t>奖励金</t>
  </si>
  <si>
    <t>30305</t>
  </si>
  <si>
    <t>生活补助</t>
  </si>
  <si>
    <t>302</t>
  </si>
  <si>
    <t>商品和服务支出</t>
  </si>
  <si>
    <t>30215</t>
  </si>
  <si>
    <t>会议费</t>
  </si>
  <si>
    <t>30239</t>
  </si>
  <si>
    <t>其他交通费用</t>
  </si>
  <si>
    <t>30226</t>
  </si>
  <si>
    <t>劳务费</t>
  </si>
  <si>
    <t>30213</t>
  </si>
  <si>
    <t>维修（护）费</t>
  </si>
  <si>
    <t>30214</t>
  </si>
  <si>
    <t>租赁费</t>
  </si>
  <si>
    <t>30217</t>
  </si>
  <si>
    <t>公务接待费</t>
  </si>
  <si>
    <t>30211</t>
  </si>
  <si>
    <t>差旅费</t>
  </si>
  <si>
    <t>30228</t>
  </si>
  <si>
    <t>工会经费</t>
  </si>
  <si>
    <t>30201</t>
  </si>
  <si>
    <t>办公费</t>
  </si>
  <si>
    <t>30202</t>
  </si>
  <si>
    <t>印刷费</t>
  </si>
  <si>
    <t>30206</t>
  </si>
  <si>
    <t>电费</t>
  </si>
  <si>
    <t>30207</t>
  </si>
  <si>
    <t>邮电费</t>
  </si>
  <si>
    <t>30218</t>
  </si>
  <si>
    <t>专用材料费</t>
  </si>
  <si>
    <t>30231</t>
  </si>
  <si>
    <t>公务用车运行维护费</t>
  </si>
  <si>
    <t>30205</t>
  </si>
  <si>
    <t>水费</t>
  </si>
  <si>
    <t>30204</t>
  </si>
  <si>
    <t>手续费</t>
  </si>
  <si>
    <t>310</t>
  </si>
  <si>
    <t>资本性支出</t>
  </si>
  <si>
    <t>31002</t>
  </si>
  <si>
    <t>办公设备购置</t>
  </si>
  <si>
    <t>一般公共预算“三公”经费、会议费、培训费支出情况表</t>
  </si>
  <si>
    <t>“三公”经费</t>
  </si>
  <si>
    <t>培训费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</si>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</sst>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3">
    <font>
      <sz val="11"/>
      <color indexed="8"/>
      <name val="等线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A1"/>
    </sheetView>
  </sheetViews>
  <sheetFormatPr defaultColWidth="10" defaultRowHeight="14.4"/>
  <cols>
    <col min="1" max="1" width="2.5" customWidth="1"/>
    <col min="2" max="2" width="14.1296296296296" customWidth="1"/>
    <col min="3" max="4" width="9.75" customWidth="1"/>
    <col min="5" max="5" width="14.8796296296296" customWidth="1"/>
    <col min="6" max="6" width="11.3796296296296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38"/>
      <c r="B3" s="57" t="s">
        <v>0</v>
      </c>
      <c r="C3" s="58"/>
      <c r="D3" s="58"/>
      <c r="E3" s="57"/>
      <c r="F3" s="38"/>
      <c r="G3" s="38"/>
      <c r="H3" s="38"/>
      <c r="I3" s="38"/>
      <c r="J3" s="38"/>
      <c r="K3" s="38"/>
    </row>
    <row r="4" ht="26.1" customHeight="1" spans="1:11">
      <c r="A4" s="38"/>
      <c r="B4" s="57" t="s">
        <v>1</v>
      </c>
      <c r="C4" s="57"/>
      <c r="D4" s="57"/>
      <c r="E4" s="57"/>
      <c r="F4" s="38"/>
      <c r="G4" s="38"/>
      <c r="H4" s="38"/>
      <c r="I4" s="38"/>
      <c r="J4" s="38"/>
      <c r="K4" s="38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59" t="s">
        <v>2</v>
      </c>
      <c r="C6" s="59"/>
      <c r="D6" s="59"/>
      <c r="E6" s="59"/>
      <c r="F6" s="59"/>
      <c r="G6" s="59"/>
      <c r="H6" s="59"/>
      <c r="I6" s="59"/>
      <c r="J6" s="59"/>
      <c r="K6" s="59"/>
    </row>
    <row r="7" ht="26.1" customHeight="1" spans="1:11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ht="26.1" customHeight="1" spans="1:1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</row>
    <row r="9" ht="26.1" customHeight="1" spans="1:1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ht="26.1" customHeight="1" spans="1:11">
      <c r="A10" s="38"/>
      <c r="B10" s="57" t="s">
        <v>3</v>
      </c>
      <c r="C10" s="57"/>
      <c r="D10" s="57"/>
      <c r="E10" s="57"/>
      <c r="F10" s="60" t="s">
        <v>4</v>
      </c>
      <c r="G10" s="61">
        <v>45719</v>
      </c>
      <c r="H10" s="57"/>
      <c r="I10" s="57"/>
      <c r="J10" s="57"/>
      <c r="K10" s="38"/>
    </row>
    <row r="11" ht="26.1" customHeight="1" spans="1:11">
      <c r="A11" s="38"/>
      <c r="B11" s="57"/>
      <c r="C11" s="57"/>
      <c r="D11" s="57"/>
      <c r="E11" s="57"/>
      <c r="F11" s="57"/>
      <c r="G11" s="57"/>
      <c r="H11" s="57"/>
      <c r="I11" s="57"/>
      <c r="J11" s="57"/>
      <c r="K11" s="38"/>
    </row>
    <row r="12" ht="26.1" customHeight="1" spans="1:11">
      <c r="A12" s="38"/>
      <c r="B12" s="60" t="s">
        <v>5</v>
      </c>
      <c r="C12" s="60"/>
      <c r="D12" s="57"/>
      <c r="E12" s="60" t="s">
        <v>6</v>
      </c>
      <c r="F12" s="57"/>
      <c r="G12" s="57"/>
      <c r="H12" s="60" t="s">
        <v>7</v>
      </c>
      <c r="I12" s="57"/>
      <c r="J12" s="57"/>
      <c r="K12" s="38"/>
    </row>
    <row r="13" ht="16.35" customHeight="1" spans="1:11">
      <c r="A13" s="1"/>
      <c r="B13" s="1"/>
      <c r="C13" s="1" t="s">
        <v>8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A1" sqref="A1"/>
    </sheetView>
  </sheetViews>
  <sheetFormatPr defaultColWidth="10" defaultRowHeight="14.4" outlineLevelCol="7"/>
  <cols>
    <col min="1" max="1" width="50.75" customWidth="1"/>
    <col min="2" max="2" width="9.75" customWidth="1"/>
    <col min="3" max="3" width="12.8796296296296" customWidth="1"/>
    <col min="4" max="7" width="9.75" customWidth="1"/>
    <col min="8" max="8" width="27.1296296296296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317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32</v>
      </c>
    </row>
    <row r="4" ht="26.1" customHeight="1" spans="1:8">
      <c r="A4" s="4" t="s">
        <v>189</v>
      </c>
      <c r="B4" s="10" t="s">
        <v>318</v>
      </c>
      <c r="C4" s="10"/>
      <c r="D4" s="10"/>
      <c r="E4" s="10"/>
      <c r="F4" s="10"/>
      <c r="G4" s="10" t="s">
        <v>282</v>
      </c>
      <c r="H4" s="5" t="s">
        <v>319</v>
      </c>
    </row>
    <row r="5" ht="26.1" customHeight="1" spans="1:8">
      <c r="A5" s="4"/>
      <c r="B5" s="10" t="s">
        <v>99</v>
      </c>
      <c r="C5" s="10" t="s">
        <v>320</v>
      </c>
      <c r="D5" s="10" t="s">
        <v>292</v>
      </c>
      <c r="E5" s="10" t="s">
        <v>321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322</v>
      </c>
      <c r="F6" s="10" t="s">
        <v>323</v>
      </c>
      <c r="G6" s="10"/>
      <c r="H6" s="5"/>
    </row>
    <row r="7" ht="26.1" customHeight="1" spans="1:8">
      <c r="A7" s="6" t="s">
        <v>99</v>
      </c>
      <c r="B7" s="18">
        <v>9.15</v>
      </c>
      <c r="C7" s="18"/>
      <c r="D7" s="18">
        <v>2.17</v>
      </c>
      <c r="E7" s="18"/>
      <c r="F7" s="18">
        <v>6.98</v>
      </c>
      <c r="G7" s="18">
        <v>1.8</v>
      </c>
      <c r="H7" s="19"/>
    </row>
    <row r="8" ht="26.1" customHeight="1" spans="1:8">
      <c r="A8" s="6" t="s">
        <v>193</v>
      </c>
      <c r="B8" s="18">
        <v>9.15</v>
      </c>
      <c r="C8" s="18"/>
      <c r="D8" s="18">
        <v>2.17</v>
      </c>
      <c r="E8" s="18"/>
      <c r="F8" s="18">
        <v>6.98</v>
      </c>
      <c r="G8" s="18">
        <v>1.8</v>
      </c>
      <c r="H8" s="19"/>
    </row>
    <row r="9" ht="26.1" customHeight="1" spans="1:8">
      <c r="A9" s="8" t="s">
        <v>193</v>
      </c>
      <c r="B9" s="11">
        <v>2.02</v>
      </c>
      <c r="C9" s="11"/>
      <c r="D9" s="11">
        <v>2.02</v>
      </c>
      <c r="E9" s="11"/>
      <c r="F9" s="11"/>
      <c r="G9" s="11">
        <v>1.8</v>
      </c>
      <c r="H9" s="12"/>
    </row>
    <row r="10" ht="26.1" customHeight="1" spans="1:8">
      <c r="A10" s="8" t="s">
        <v>196</v>
      </c>
      <c r="B10" s="11">
        <v>1.5</v>
      </c>
      <c r="C10" s="11"/>
      <c r="D10" s="11"/>
      <c r="E10" s="11"/>
      <c r="F10" s="11">
        <v>1.5</v>
      </c>
      <c r="G10" s="11"/>
      <c r="H10" s="12"/>
    </row>
    <row r="11" ht="26.1" customHeight="1" spans="1:8">
      <c r="A11" s="8" t="s">
        <v>197</v>
      </c>
      <c r="B11" s="11">
        <v>0.65</v>
      </c>
      <c r="C11" s="11"/>
      <c r="D11" s="11"/>
      <c r="E11" s="11"/>
      <c r="F11" s="11">
        <v>0.65</v>
      </c>
      <c r="G11" s="11"/>
      <c r="H11" s="12"/>
    </row>
    <row r="12" ht="26.1" customHeight="1" spans="1:8">
      <c r="A12" s="8" t="s">
        <v>198</v>
      </c>
      <c r="B12" s="11">
        <v>0.7</v>
      </c>
      <c r="C12" s="11"/>
      <c r="D12" s="11"/>
      <c r="E12" s="11"/>
      <c r="F12" s="11">
        <v>0.7</v>
      </c>
      <c r="G12" s="11"/>
      <c r="H12" s="12"/>
    </row>
    <row r="13" ht="26.1" customHeight="1" spans="1:8">
      <c r="A13" s="8" t="s">
        <v>199</v>
      </c>
      <c r="B13" s="11">
        <v>1.73</v>
      </c>
      <c r="C13" s="11"/>
      <c r="D13" s="11"/>
      <c r="E13" s="11"/>
      <c r="F13" s="11">
        <v>1.73</v>
      </c>
      <c r="G13" s="11"/>
      <c r="H13" s="12"/>
    </row>
    <row r="14" ht="26.1" customHeight="1" spans="1:8">
      <c r="A14" s="8" t="s">
        <v>200</v>
      </c>
      <c r="B14" s="11">
        <v>1.2</v>
      </c>
      <c r="C14" s="11"/>
      <c r="D14" s="11"/>
      <c r="E14" s="11"/>
      <c r="F14" s="11">
        <v>1.2</v>
      </c>
      <c r="G14" s="11"/>
      <c r="H14" s="12"/>
    </row>
    <row r="15" ht="26.1" customHeight="1" spans="1:8">
      <c r="A15" s="8" t="s">
        <v>201</v>
      </c>
      <c r="B15" s="11">
        <v>1.35</v>
      </c>
      <c r="C15" s="11"/>
      <c r="D15" s="11">
        <v>0.15</v>
      </c>
      <c r="E15" s="11"/>
      <c r="F15" s="11">
        <v>1.2</v>
      </c>
      <c r="G15" s="11"/>
      <c r="H15" s="12"/>
    </row>
    <row r="16" ht="16.35" customHeight="1"/>
    <row r="17" ht="16.35" customHeight="1" spans="1:8">
      <c r="A17" s="1" t="s">
        <v>82</v>
      </c>
      <c r="B17" s="1"/>
      <c r="C17" s="1"/>
      <c r="D17" s="1"/>
      <c r="E17" s="1"/>
      <c r="F17" s="1"/>
      <c r="G17" s="1"/>
      <c r="H17" s="1"/>
    </row>
  </sheetData>
  <mergeCells count="10">
    <mergeCell ref="A2:H2"/>
    <mergeCell ref="B4:F4"/>
    <mergeCell ref="E5:F5"/>
    <mergeCell ref="A17:H17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A1" sqref="A1"/>
    </sheetView>
  </sheetViews>
  <sheetFormatPr defaultColWidth="10" defaultRowHeight="14.4" outlineLevelCol="5"/>
  <cols>
    <col min="1" max="1" width="9.75" customWidth="1"/>
    <col min="2" max="2" width="23.6296296296296" customWidth="1"/>
    <col min="3" max="3" width="21.75" customWidth="1"/>
    <col min="4" max="4" width="21.25" customWidth="1"/>
    <col min="5" max="5" width="17.8796296296296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324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32</v>
      </c>
      <c r="F3" s="1"/>
    </row>
    <row r="4" ht="26.1" customHeight="1" spans="1:6">
      <c r="A4" s="4" t="s">
        <v>325</v>
      </c>
      <c r="B4" s="10" t="s">
        <v>35</v>
      </c>
      <c r="C4" s="10" t="s">
        <v>99</v>
      </c>
      <c r="D4" s="10" t="s">
        <v>96</v>
      </c>
      <c r="E4" s="5" t="s">
        <v>97</v>
      </c>
      <c r="F4" s="1"/>
    </row>
    <row r="5" ht="26.1" customHeight="1" spans="1:6">
      <c r="A5" s="4" t="s">
        <v>249</v>
      </c>
      <c r="B5" s="10" t="s">
        <v>249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3">
        <v>1</v>
      </c>
      <c r="B6" s="14" t="s">
        <v>99</v>
      </c>
      <c r="C6" s="15">
        <v>48.8</v>
      </c>
      <c r="D6" s="15">
        <v>48.8</v>
      </c>
      <c r="E6" s="7"/>
      <c r="F6" s="1"/>
    </row>
    <row r="7" ht="26.1" customHeight="1" spans="1:6">
      <c r="A7" s="4">
        <v>2</v>
      </c>
      <c r="B7" s="16" t="s">
        <v>282</v>
      </c>
      <c r="C7" s="17">
        <v>1.8</v>
      </c>
      <c r="D7" s="17">
        <v>1.8</v>
      </c>
      <c r="E7" s="9"/>
      <c r="F7" s="1"/>
    </row>
    <row r="8" ht="26.1" customHeight="1" spans="1:6">
      <c r="A8" s="4">
        <v>3</v>
      </c>
      <c r="B8" s="16" t="s">
        <v>288</v>
      </c>
      <c r="C8" s="17">
        <v>2</v>
      </c>
      <c r="D8" s="17">
        <v>2</v>
      </c>
      <c r="E8" s="9"/>
      <c r="F8" s="1"/>
    </row>
    <row r="9" ht="26.1" customHeight="1" spans="1:6">
      <c r="A9" s="4">
        <v>4</v>
      </c>
      <c r="B9" s="16" t="s">
        <v>294</v>
      </c>
      <c r="C9" s="17">
        <v>15</v>
      </c>
      <c r="D9" s="17">
        <v>15</v>
      </c>
      <c r="E9" s="9"/>
      <c r="F9" s="1"/>
    </row>
    <row r="10" ht="26.1" customHeight="1" spans="1:6">
      <c r="A10" s="4">
        <v>5</v>
      </c>
      <c r="B10" s="16" t="s">
        <v>316</v>
      </c>
      <c r="C10" s="17">
        <v>6</v>
      </c>
      <c r="D10" s="17">
        <v>6</v>
      </c>
      <c r="E10" s="9"/>
      <c r="F10" s="1"/>
    </row>
    <row r="11" ht="26.1" customHeight="1" spans="1:6">
      <c r="A11" s="4">
        <v>6</v>
      </c>
      <c r="B11" s="16" t="s">
        <v>298</v>
      </c>
      <c r="C11" s="17">
        <v>18</v>
      </c>
      <c r="D11" s="17">
        <v>18</v>
      </c>
      <c r="E11" s="9"/>
      <c r="F11" s="1"/>
    </row>
    <row r="12" ht="26.1" customHeight="1" spans="1:6">
      <c r="A12" s="4">
        <v>7</v>
      </c>
      <c r="B12" s="16" t="s">
        <v>300</v>
      </c>
      <c r="C12" s="17">
        <v>3</v>
      </c>
      <c r="D12" s="17">
        <v>3</v>
      </c>
      <c r="E12" s="9"/>
      <c r="F12" s="1"/>
    </row>
    <row r="13" ht="26.1" customHeight="1" spans="1:6">
      <c r="A13" s="4">
        <v>8</v>
      </c>
      <c r="B13" s="16" t="s">
        <v>302</v>
      </c>
      <c r="C13" s="17">
        <v>1</v>
      </c>
      <c r="D13" s="17">
        <v>1</v>
      </c>
      <c r="E13" s="9"/>
      <c r="F13" s="1"/>
    </row>
    <row r="14" ht="26.1" customHeight="1" spans="1:6">
      <c r="A14" s="4">
        <v>9</v>
      </c>
      <c r="B14" s="16" t="s">
        <v>304</v>
      </c>
      <c r="C14" s="17">
        <v>2</v>
      </c>
      <c r="D14" s="17">
        <v>2</v>
      </c>
      <c r="E14" s="9"/>
      <c r="F14" s="1"/>
    </row>
    <row r="15" ht="16.35" customHeight="1"/>
    <row r="16" ht="16.35" customHeight="1" spans="1:5">
      <c r="A16" s="1" t="s">
        <v>82</v>
      </c>
      <c r="B16" s="1"/>
      <c r="C16" s="1"/>
      <c r="D16" s="1"/>
      <c r="E16" s="1"/>
    </row>
  </sheetData>
  <mergeCells count="2">
    <mergeCell ref="A2:E2"/>
    <mergeCell ref="A16:E1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4.4" outlineLevelRow="6" outlineLevelCol="1"/>
  <cols>
    <col min="1" max="1" width="72.25" customWidth="1"/>
    <col min="2" max="2" width="23.8796296296296" customWidth="1"/>
  </cols>
  <sheetData>
    <row r="1" ht="16.35" customHeight="1" spans="1:2">
      <c r="A1" s="1"/>
      <c r="B1" s="1"/>
    </row>
    <row r="2" ht="26.1" customHeight="1" spans="1:2">
      <c r="A2" s="2" t="s">
        <v>326</v>
      </c>
      <c r="B2" s="2"/>
    </row>
    <row r="3" ht="26.1" customHeight="1" spans="1:2">
      <c r="A3" s="1"/>
      <c r="B3" s="3" t="s">
        <v>32</v>
      </c>
    </row>
    <row r="4" ht="26.1" customHeight="1" spans="1:2">
      <c r="A4" s="4" t="s">
        <v>35</v>
      </c>
      <c r="B4" s="5" t="s">
        <v>36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82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4.4" outlineLevelRow="7" outlineLevelCol="4"/>
  <cols>
    <col min="1" max="1" width="19.3796296296296" customWidth="1"/>
    <col min="2" max="2" width="18.25" customWidth="1"/>
    <col min="3" max="3" width="20.25" customWidth="1"/>
    <col min="4" max="4" width="24.25" customWidth="1"/>
    <col min="5" max="5" width="29.3796296296296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327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32</v>
      </c>
    </row>
    <row r="4" ht="26.1" customHeight="1" spans="1:5">
      <c r="A4" s="4" t="s">
        <v>189</v>
      </c>
      <c r="B4" s="10" t="s">
        <v>99</v>
      </c>
      <c r="C4" s="10" t="s">
        <v>328</v>
      </c>
      <c r="D4" s="10" t="s">
        <v>329</v>
      </c>
      <c r="E4" s="5" t="s">
        <v>330</v>
      </c>
    </row>
    <row r="5" ht="26.1" customHeight="1" spans="1:5">
      <c r="A5" s="4" t="s">
        <v>249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82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" sqref="A1"/>
    </sheetView>
  </sheetViews>
  <sheetFormatPr defaultColWidth="10" defaultRowHeight="14.4" outlineLevelCol="1"/>
  <cols>
    <col min="1" max="1" width="63.8796296296296" customWidth="1"/>
    <col min="2" max="2" width="21.1296296296296" customWidth="1"/>
  </cols>
  <sheetData>
    <row r="1" ht="16.35" customHeight="1" spans="1:1">
      <c r="A1" s="1"/>
    </row>
    <row r="2" ht="26.1" customHeight="1" spans="1:2">
      <c r="A2" s="2" t="s">
        <v>331</v>
      </c>
      <c r="B2" s="2"/>
    </row>
    <row r="3" ht="26.1" customHeight="1" spans="1:2">
      <c r="A3" s="3" t="s">
        <v>332</v>
      </c>
      <c r="B3" s="3"/>
    </row>
    <row r="4" ht="26.1" customHeight="1" spans="1:2">
      <c r="A4" s="4" t="s">
        <v>35</v>
      </c>
      <c r="B4" s="5" t="s">
        <v>36</v>
      </c>
    </row>
    <row r="5" ht="26.1" customHeight="1" spans="1:2">
      <c r="A5" s="4" t="s">
        <v>249</v>
      </c>
      <c r="B5" s="5">
        <v>1</v>
      </c>
    </row>
    <row r="6" ht="26.1" customHeight="1" spans="1:2">
      <c r="A6" s="6" t="s">
        <v>333</v>
      </c>
      <c r="B6" s="7">
        <v>0</v>
      </c>
    </row>
    <row r="7" ht="26.1" customHeight="1" spans="1:2">
      <c r="A7" s="6"/>
      <c r="B7" s="7">
        <v>0</v>
      </c>
    </row>
    <row r="8" ht="26.1" customHeight="1" spans="1:2">
      <c r="A8" s="8"/>
      <c r="B8" s="9">
        <v>0</v>
      </c>
    </row>
    <row r="9" ht="16.35" customHeight="1"/>
    <row r="10" ht="16.35" customHeight="1" spans="1:1">
      <c r="A10" s="1" t="s">
        <v>82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"/>
    </sheetView>
  </sheetViews>
  <sheetFormatPr defaultColWidth="10" defaultRowHeight="14.4" outlineLevelCol="2"/>
  <cols>
    <col min="1" max="1" width="5" customWidth="1"/>
    <col min="2" max="2" width="56.3796296296296" customWidth="1"/>
    <col min="3" max="3" width="40.1296296296296" customWidth="1"/>
  </cols>
  <sheetData>
    <row r="1" ht="40.5" customHeight="1" spans="1:2">
      <c r="A1" s="1"/>
      <c r="B1" s="1"/>
    </row>
    <row r="2" ht="32.65" customHeight="1" spans="1:3">
      <c r="A2" s="1"/>
      <c r="B2" s="2" t="s">
        <v>9</v>
      </c>
      <c r="C2" s="2"/>
    </row>
    <row r="3" ht="33.6" customHeight="1" spans="1:3">
      <c r="A3" s="51"/>
      <c r="B3" s="52" t="s">
        <v>10</v>
      </c>
      <c r="C3" s="53" t="s">
        <v>11</v>
      </c>
    </row>
    <row r="4" ht="32.65" customHeight="1" spans="1:3">
      <c r="A4" s="54"/>
      <c r="B4" s="55" t="s">
        <v>12</v>
      </c>
      <c r="C4" s="56" t="s">
        <v>13</v>
      </c>
    </row>
    <row r="5" ht="32.65" customHeight="1" spans="1:3">
      <c r="A5" s="54"/>
      <c r="B5" s="55" t="s">
        <v>14</v>
      </c>
      <c r="C5" s="56" t="s">
        <v>15</v>
      </c>
    </row>
    <row r="6" ht="32.65" customHeight="1" spans="1:3">
      <c r="A6" s="54"/>
      <c r="B6" s="55" t="s">
        <v>16</v>
      </c>
      <c r="C6" s="56" t="s">
        <v>17</v>
      </c>
    </row>
    <row r="7" ht="32.65" customHeight="1" spans="1:3">
      <c r="A7" s="54"/>
      <c r="B7" s="55" t="s">
        <v>18</v>
      </c>
      <c r="C7" s="56"/>
    </row>
    <row r="8" ht="32.65" customHeight="1" spans="1:3">
      <c r="A8" s="54"/>
      <c r="B8" s="55" t="s">
        <v>19</v>
      </c>
      <c r="C8" s="56" t="s">
        <v>20</v>
      </c>
    </row>
    <row r="9" ht="32.65" customHeight="1" spans="1:3">
      <c r="A9" s="54"/>
      <c r="B9" s="55" t="s">
        <v>21</v>
      </c>
      <c r="C9" s="56" t="s">
        <v>22</v>
      </c>
    </row>
    <row r="10" ht="32.65" customHeight="1" spans="1:3">
      <c r="A10" s="54"/>
      <c r="B10" s="55" t="s">
        <v>23</v>
      </c>
      <c r="C10" s="56" t="s">
        <v>24</v>
      </c>
    </row>
    <row r="11" ht="32.65" customHeight="1" spans="1:3">
      <c r="A11" s="54"/>
      <c r="B11" s="55" t="s">
        <v>25</v>
      </c>
      <c r="C11" s="56" t="s">
        <v>26</v>
      </c>
    </row>
    <row r="12" ht="32.65" customHeight="1" spans="1:3">
      <c r="A12" s="54"/>
      <c r="B12" s="55" t="s">
        <v>27</v>
      </c>
      <c r="C12" s="56"/>
    </row>
    <row r="13" ht="32.65" customHeight="1" spans="1:3">
      <c r="A13" s="1"/>
      <c r="B13" s="55" t="s">
        <v>28</v>
      </c>
      <c r="C13" s="56"/>
    </row>
    <row r="14" ht="32.65" customHeight="1" spans="1:3">
      <c r="A14" s="1"/>
      <c r="B14" s="55" t="s">
        <v>29</v>
      </c>
      <c r="C14" s="56" t="s">
        <v>13</v>
      </c>
    </row>
    <row r="15" ht="32.65" customHeight="1" spans="2:3">
      <c r="B15" s="55" t="s">
        <v>30</v>
      </c>
      <c r="C15" s="56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31" workbookViewId="0">
      <selection activeCell="B40" sqref="B40"/>
    </sheetView>
  </sheetViews>
  <sheetFormatPr defaultColWidth="10" defaultRowHeight="14.4" outlineLevelCol="3"/>
  <cols>
    <col min="1" max="1" width="41.8796296296296" customWidth="1"/>
    <col min="2" max="2" width="16.75" customWidth="1"/>
    <col min="3" max="3" width="36.6296296296296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31</v>
      </c>
      <c r="B2" s="2"/>
      <c r="C2" s="2"/>
      <c r="D2" s="2"/>
    </row>
    <row r="3" ht="26.1" customHeight="1" spans="1:4">
      <c r="A3" s="49"/>
      <c r="B3" s="49"/>
      <c r="C3" s="49"/>
      <c r="D3" s="50" t="s">
        <v>32</v>
      </c>
    </row>
    <row r="4" ht="26.1" customHeight="1" spans="1:4">
      <c r="A4" s="13" t="s">
        <v>33</v>
      </c>
      <c r="B4" s="13"/>
      <c r="C4" s="20" t="s">
        <v>34</v>
      </c>
      <c r="D4" s="20"/>
    </row>
    <row r="5" ht="26.1" customHeight="1" spans="1:4">
      <c r="A5" s="13" t="s">
        <v>35</v>
      </c>
      <c r="B5" s="21" t="s">
        <v>36</v>
      </c>
      <c r="C5" s="21" t="s">
        <v>35</v>
      </c>
      <c r="D5" s="20" t="s">
        <v>36</v>
      </c>
    </row>
    <row r="6" ht="26.1" customHeight="1" spans="1:4">
      <c r="A6" s="8" t="s">
        <v>37</v>
      </c>
      <c r="B6" s="39">
        <v>33409.6</v>
      </c>
      <c r="C6" s="16" t="s">
        <v>38</v>
      </c>
      <c r="D6" s="40">
        <v>15</v>
      </c>
    </row>
    <row r="7" ht="26.1" customHeight="1" spans="1:4">
      <c r="A7" s="8" t="s">
        <v>39</v>
      </c>
      <c r="B7" s="39">
        <v>4.49</v>
      </c>
      <c r="C7" s="16" t="s">
        <v>40</v>
      </c>
      <c r="D7" s="40"/>
    </row>
    <row r="8" ht="26.1" customHeight="1" spans="1:4">
      <c r="A8" s="8" t="s">
        <v>41</v>
      </c>
      <c r="B8" s="39"/>
      <c r="C8" s="16" t="s">
        <v>42</v>
      </c>
      <c r="D8" s="40"/>
    </row>
    <row r="9" ht="26.1" customHeight="1" spans="1:4">
      <c r="A9" s="8" t="s">
        <v>43</v>
      </c>
      <c r="B9" s="39"/>
      <c r="C9" s="16" t="s">
        <v>44</v>
      </c>
      <c r="D9" s="40"/>
    </row>
    <row r="10" ht="26.1" customHeight="1" spans="1:4">
      <c r="A10" s="8" t="s">
        <v>45</v>
      </c>
      <c r="B10" s="39"/>
      <c r="C10" s="16" t="s">
        <v>46</v>
      </c>
      <c r="D10" s="40"/>
    </row>
    <row r="11" ht="26.1" customHeight="1" spans="1:4">
      <c r="A11" s="8" t="s">
        <v>47</v>
      </c>
      <c r="B11" s="39"/>
      <c r="C11" s="16" t="s">
        <v>48</v>
      </c>
      <c r="D11" s="40">
        <v>50</v>
      </c>
    </row>
    <row r="12" ht="26.1" customHeight="1" spans="1:4">
      <c r="A12" s="8" t="s">
        <v>49</v>
      </c>
      <c r="B12" s="39"/>
      <c r="C12" s="16" t="s">
        <v>50</v>
      </c>
      <c r="D12" s="40"/>
    </row>
    <row r="13" ht="26.1" customHeight="1" spans="1:4">
      <c r="A13" s="8" t="s">
        <v>51</v>
      </c>
      <c r="B13" s="39"/>
      <c r="C13" s="16" t="s">
        <v>52</v>
      </c>
      <c r="D13" s="40">
        <v>567.962355</v>
      </c>
    </row>
    <row r="14" ht="26.1" customHeight="1" spans="1:4">
      <c r="A14" s="8" t="s">
        <v>53</v>
      </c>
      <c r="B14" s="39"/>
      <c r="C14" s="16" t="s">
        <v>54</v>
      </c>
      <c r="D14" s="40"/>
    </row>
    <row r="15" ht="26.1" customHeight="1" spans="1:4">
      <c r="A15" s="8"/>
      <c r="B15" s="39"/>
      <c r="C15" s="16" t="s">
        <v>55</v>
      </c>
      <c r="D15" s="40">
        <v>219.92615</v>
      </c>
    </row>
    <row r="16" ht="26.1" customHeight="1" spans="1:4">
      <c r="A16" s="8"/>
      <c r="B16" s="39"/>
      <c r="C16" s="16" t="s">
        <v>56</v>
      </c>
      <c r="D16" s="40">
        <v>1110.43</v>
      </c>
    </row>
    <row r="17" ht="26.1" customHeight="1" spans="1:4">
      <c r="A17" s="8"/>
      <c r="B17" s="39"/>
      <c r="C17" s="16" t="s">
        <v>57</v>
      </c>
      <c r="D17" s="40">
        <v>4.492</v>
      </c>
    </row>
    <row r="18" ht="26.1" customHeight="1" spans="1:4">
      <c r="A18" s="8"/>
      <c r="B18" s="39"/>
      <c r="C18" s="16" t="s">
        <v>58</v>
      </c>
      <c r="D18" s="40">
        <v>35640.966752</v>
      </c>
    </row>
    <row r="19" ht="26.1" customHeight="1" spans="1:4">
      <c r="A19" s="8"/>
      <c r="B19" s="39"/>
      <c r="C19" s="16" t="s">
        <v>59</v>
      </c>
      <c r="D19" s="40"/>
    </row>
    <row r="20" ht="26.1" customHeight="1" spans="1:4">
      <c r="A20" s="8"/>
      <c r="B20" s="39"/>
      <c r="C20" s="16" t="s">
        <v>60</v>
      </c>
      <c r="D20" s="40"/>
    </row>
    <row r="21" ht="26.1" customHeight="1" spans="1:4">
      <c r="A21" s="8"/>
      <c r="B21" s="39"/>
      <c r="C21" s="16" t="s">
        <v>61</v>
      </c>
      <c r="D21" s="40"/>
    </row>
    <row r="22" ht="26.1" customHeight="1" spans="1:4">
      <c r="A22" s="8"/>
      <c r="B22" s="39"/>
      <c r="C22" s="16" t="s">
        <v>62</v>
      </c>
      <c r="D22" s="40"/>
    </row>
    <row r="23" ht="26.1" customHeight="1" spans="1:4">
      <c r="A23" s="8"/>
      <c r="B23" s="39"/>
      <c r="C23" s="16" t="s">
        <v>63</v>
      </c>
      <c r="D23" s="40"/>
    </row>
    <row r="24" ht="26.1" customHeight="1" spans="1:4">
      <c r="A24" s="8"/>
      <c r="B24" s="39"/>
      <c r="C24" s="16" t="s">
        <v>64</v>
      </c>
      <c r="D24" s="40"/>
    </row>
    <row r="25" ht="26.1" customHeight="1" spans="1:4">
      <c r="A25" s="8"/>
      <c r="B25" s="39"/>
      <c r="C25" s="16" t="s">
        <v>65</v>
      </c>
      <c r="D25" s="40">
        <v>234.765948</v>
      </c>
    </row>
    <row r="26" ht="26.1" customHeight="1" spans="1:4">
      <c r="A26" s="8"/>
      <c r="B26" s="39"/>
      <c r="C26" s="16" t="s">
        <v>66</v>
      </c>
      <c r="D26" s="40">
        <v>1312</v>
      </c>
    </row>
    <row r="27" ht="26.1" customHeight="1" spans="1:4">
      <c r="A27" s="8"/>
      <c r="B27" s="39"/>
      <c r="C27" s="16" t="s">
        <v>67</v>
      </c>
      <c r="D27" s="40"/>
    </row>
    <row r="28" ht="26.1" customHeight="1" spans="1:4">
      <c r="A28" s="8"/>
      <c r="B28" s="39"/>
      <c r="C28" s="16" t="s">
        <v>68</v>
      </c>
      <c r="D28" s="40"/>
    </row>
    <row r="29" ht="26.1" customHeight="1" spans="1:4">
      <c r="A29" s="8"/>
      <c r="B29" s="39"/>
      <c r="C29" s="16" t="s">
        <v>69</v>
      </c>
      <c r="D29" s="40"/>
    </row>
    <row r="30" ht="26.1" customHeight="1" spans="1:4">
      <c r="A30" s="8"/>
      <c r="B30" s="39"/>
      <c r="C30" s="16" t="s">
        <v>70</v>
      </c>
      <c r="D30" s="40"/>
    </row>
    <row r="31" ht="26.1" customHeight="1" spans="1:4">
      <c r="A31" s="8"/>
      <c r="B31" s="39"/>
      <c r="C31" s="16" t="s">
        <v>71</v>
      </c>
      <c r="D31" s="40"/>
    </row>
    <row r="32" ht="26.1" customHeight="1" spans="1:4">
      <c r="A32" s="8"/>
      <c r="B32" s="39"/>
      <c r="C32" s="16" t="s">
        <v>72</v>
      </c>
      <c r="D32" s="40"/>
    </row>
    <row r="33" ht="26.1" customHeight="1" spans="1:4">
      <c r="A33" s="8"/>
      <c r="B33" s="39"/>
      <c r="C33" s="16" t="s">
        <v>73</v>
      </c>
      <c r="D33" s="40"/>
    </row>
    <row r="34" ht="26.1" customHeight="1" spans="1:4">
      <c r="A34" s="8"/>
      <c r="B34" s="39"/>
      <c r="C34" s="16" t="s">
        <v>74</v>
      </c>
      <c r="D34" s="40"/>
    </row>
    <row r="35" ht="26.1" customHeight="1" spans="1:4">
      <c r="A35" s="8"/>
      <c r="B35" s="39"/>
      <c r="C35" s="16" t="s">
        <v>75</v>
      </c>
      <c r="D35" s="40"/>
    </row>
    <row r="36" ht="26.1" customHeight="1" spans="1:4">
      <c r="A36" s="8"/>
      <c r="B36" s="17"/>
      <c r="C36" s="16"/>
      <c r="D36" s="9"/>
    </row>
    <row r="37" ht="26.1" customHeight="1" spans="1:4">
      <c r="A37" s="8"/>
      <c r="B37" s="17"/>
      <c r="C37" s="16"/>
      <c r="D37" s="9"/>
    </row>
    <row r="38" ht="26.1" customHeight="1" spans="1:4">
      <c r="A38" s="8"/>
      <c r="B38" s="17"/>
      <c r="C38" s="16"/>
      <c r="D38" s="9"/>
    </row>
    <row r="39" ht="26.1" customHeight="1" spans="1:4">
      <c r="A39" s="6" t="s">
        <v>76</v>
      </c>
      <c r="B39" s="15">
        <v>33414.09</v>
      </c>
      <c r="C39" s="14" t="s">
        <v>77</v>
      </c>
      <c r="D39" s="7">
        <f>SUM(D6:D38)</f>
        <v>39155.543205</v>
      </c>
    </row>
    <row r="40" ht="26.1" customHeight="1" spans="1:4">
      <c r="A40" s="6" t="s">
        <v>78</v>
      </c>
      <c r="B40" s="15">
        <v>5741.45</v>
      </c>
      <c r="C40" s="14" t="s">
        <v>79</v>
      </c>
      <c r="D40" s="7"/>
    </row>
    <row r="41" ht="26.1" customHeight="1" spans="1:4">
      <c r="A41" s="8"/>
      <c r="B41" s="17"/>
      <c r="C41" s="16"/>
      <c r="D41" s="9"/>
    </row>
    <row r="42" ht="26.1" customHeight="1" spans="1:4">
      <c r="A42" s="6" t="s">
        <v>80</v>
      </c>
      <c r="B42" s="15">
        <f>SUM(B39:B41)</f>
        <v>39155.54</v>
      </c>
      <c r="C42" s="14" t="s">
        <v>81</v>
      </c>
      <c r="D42" s="7">
        <v>39155.54</v>
      </c>
    </row>
    <row r="43" ht="16.35" customHeight="1"/>
    <row r="44" ht="16.35" customHeight="1" spans="1:4">
      <c r="A44" s="1" t="s">
        <v>82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C12" sqref="C12"/>
    </sheetView>
  </sheetViews>
  <sheetFormatPr defaultColWidth="10" defaultRowHeight="14.4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83</v>
      </c>
      <c r="B2" s="2"/>
    </row>
    <row r="3" ht="26.1" customHeight="1" spans="1:2">
      <c r="A3" s="38"/>
      <c r="B3" s="3" t="s">
        <v>32</v>
      </c>
    </row>
    <row r="4" ht="26.1" customHeight="1" spans="1:2">
      <c r="A4" s="13" t="s">
        <v>35</v>
      </c>
      <c r="B4" s="20" t="s">
        <v>36</v>
      </c>
    </row>
    <row r="5" ht="26.1" customHeight="1" spans="1:2">
      <c r="A5" s="8" t="s">
        <v>84</v>
      </c>
      <c r="B5" s="9">
        <v>33414.09</v>
      </c>
    </row>
    <row r="6" ht="26.1" customHeight="1" spans="1:2">
      <c r="A6" s="8" t="s">
        <v>85</v>
      </c>
      <c r="B6" s="9">
        <v>3706.411205</v>
      </c>
    </row>
    <row r="7" ht="26.1" customHeight="1" spans="1:2">
      <c r="A7" s="8" t="s">
        <v>86</v>
      </c>
      <c r="B7" s="9">
        <v>29707.68</v>
      </c>
    </row>
    <row r="8" ht="26.1" customHeight="1" spans="1:2">
      <c r="A8" s="8" t="s">
        <v>87</v>
      </c>
      <c r="B8" s="9">
        <f>SUM(B6:B7)</f>
        <v>33414.091205</v>
      </c>
    </row>
    <row r="9" ht="26.1" customHeight="1" spans="1:2">
      <c r="A9" s="8" t="s">
        <v>88</v>
      </c>
      <c r="B9" s="17">
        <v>5741.45</v>
      </c>
    </row>
    <row r="10" ht="26.1" customHeight="1" spans="1:2">
      <c r="A10" s="37" t="s">
        <v>89</v>
      </c>
      <c r="B10" s="17">
        <v>5741.45</v>
      </c>
    </row>
    <row r="11" ht="26.1" customHeight="1" spans="1:2">
      <c r="A11" s="37" t="s">
        <v>90</v>
      </c>
      <c r="B11" s="12"/>
    </row>
    <row r="12" ht="26.1" customHeight="1" spans="1:2">
      <c r="A12" s="37" t="s">
        <v>91</v>
      </c>
      <c r="B12" s="12"/>
    </row>
    <row r="13" ht="26.1" customHeight="1" spans="1:2">
      <c r="A13" s="37" t="s">
        <v>92</v>
      </c>
      <c r="B13" s="12">
        <f>B5+B9</f>
        <v>39155.54</v>
      </c>
    </row>
    <row r="14" ht="14.65" customHeight="1"/>
    <row r="15" ht="26.1" customHeight="1" spans="1:2">
      <c r="A15" s="1" t="s">
        <v>82</v>
      </c>
      <c r="B15" s="1"/>
    </row>
  </sheetData>
  <mergeCells count="2">
    <mergeCell ref="A2:B2"/>
    <mergeCell ref="A15:B15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topLeftCell="A40" workbookViewId="0">
      <selection activeCell="D52" sqref="D52"/>
    </sheetView>
  </sheetViews>
  <sheetFormatPr defaultColWidth="10" defaultRowHeight="14.4" outlineLevelCol="4"/>
  <cols>
    <col min="1" max="1" width="41.25" customWidth="1"/>
    <col min="2" max="2" width="15.1296296296296" customWidth="1"/>
    <col min="3" max="3" width="13.75" customWidth="1"/>
    <col min="4" max="4" width="13.25" customWidth="1"/>
    <col min="5" max="5" width="12.6296296296296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93</v>
      </c>
      <c r="B2" s="2"/>
      <c r="C2" s="2"/>
      <c r="D2" s="2"/>
      <c r="E2" s="2"/>
    </row>
    <row r="3" ht="26.1" customHeight="1" spans="1:5">
      <c r="A3" s="38"/>
      <c r="B3" s="38"/>
      <c r="C3" s="38"/>
      <c r="D3" s="38"/>
      <c r="E3" s="1" t="s">
        <v>32</v>
      </c>
    </row>
    <row r="4" ht="26.1" customHeight="1" spans="1:5">
      <c r="A4" s="4" t="s">
        <v>94</v>
      </c>
      <c r="B4" s="10" t="s">
        <v>95</v>
      </c>
      <c r="C4" s="10" t="s">
        <v>96</v>
      </c>
      <c r="D4" s="10" t="s">
        <v>97</v>
      </c>
      <c r="E4" s="5" t="s">
        <v>98</v>
      </c>
    </row>
    <row r="5" ht="26.1" customHeight="1" spans="1:5">
      <c r="A5" s="6" t="s">
        <v>99</v>
      </c>
      <c r="B5" s="18">
        <f>C5+D5+E5</f>
        <v>39155.543205</v>
      </c>
      <c r="C5" s="18">
        <v>3324.411205</v>
      </c>
      <c r="D5" s="18">
        <f>D6+D25+D50</f>
        <v>30089.68</v>
      </c>
      <c r="E5" s="19">
        <f>E18+E21+E25+E53+E56</f>
        <v>5741.452</v>
      </c>
    </row>
    <row r="6" ht="26.1" customHeight="1" spans="1:5">
      <c r="A6" s="6" t="s">
        <v>100</v>
      </c>
      <c r="B6" s="18">
        <f t="shared" ref="B6:B17" si="0">C6+D6+E6</f>
        <v>567.962355</v>
      </c>
      <c r="C6" s="18">
        <v>327.962355</v>
      </c>
      <c r="D6" s="18">
        <v>240</v>
      </c>
      <c r="E6" s="19"/>
    </row>
    <row r="7" ht="26.1" customHeight="1" spans="1:5">
      <c r="A7" s="6" t="s">
        <v>101</v>
      </c>
      <c r="B7" s="18">
        <f t="shared" si="0"/>
        <v>289.901936</v>
      </c>
      <c r="C7" s="18">
        <v>289.901936</v>
      </c>
      <c r="D7" s="18"/>
      <c r="E7" s="19"/>
    </row>
    <row r="8" ht="26.1" customHeight="1" spans="1:5">
      <c r="A8" s="8" t="s">
        <v>102</v>
      </c>
      <c r="B8" s="11">
        <f>C8+D8+E8</f>
        <v>289.901936</v>
      </c>
      <c r="C8" s="11">
        <v>289.901936</v>
      </c>
      <c r="D8" s="11"/>
      <c r="E8" s="12"/>
    </row>
    <row r="9" ht="26.1" customHeight="1" spans="1:5">
      <c r="A9" s="6" t="s">
        <v>103</v>
      </c>
      <c r="B9" s="18">
        <f t="shared" si="0"/>
        <v>38.060419</v>
      </c>
      <c r="C9" s="18">
        <v>38.060419</v>
      </c>
      <c r="D9" s="18"/>
      <c r="E9" s="19"/>
    </row>
    <row r="10" ht="26.1" customHeight="1" spans="1:5">
      <c r="A10" s="8" t="s">
        <v>103</v>
      </c>
      <c r="B10" s="11">
        <f t="shared" si="0"/>
        <v>38.060419</v>
      </c>
      <c r="C10" s="11">
        <v>38.060419</v>
      </c>
      <c r="D10" s="11"/>
      <c r="E10" s="12"/>
    </row>
    <row r="11" ht="26.1" customHeight="1" spans="1:5">
      <c r="A11" s="6" t="s">
        <v>104</v>
      </c>
      <c r="B11" s="18">
        <f t="shared" si="0"/>
        <v>240</v>
      </c>
      <c r="C11" s="18"/>
      <c r="D11" s="18">
        <v>240</v>
      </c>
      <c r="E11" s="19"/>
    </row>
    <row r="12" ht="26.1" customHeight="1" spans="1:5">
      <c r="A12" s="8" t="s">
        <v>105</v>
      </c>
      <c r="B12" s="11">
        <f t="shared" si="0"/>
        <v>240</v>
      </c>
      <c r="C12" s="11"/>
      <c r="D12" s="11">
        <v>240</v>
      </c>
      <c r="E12" s="12"/>
    </row>
    <row r="13" ht="26.1" customHeight="1" spans="1:5">
      <c r="A13" s="6" t="s">
        <v>106</v>
      </c>
      <c r="B13" s="18">
        <f t="shared" si="0"/>
        <v>219.92615</v>
      </c>
      <c r="C13" s="18">
        <v>219.92615</v>
      </c>
      <c r="D13" s="18"/>
      <c r="E13" s="19"/>
    </row>
    <row r="14" ht="26.1" customHeight="1" spans="1:5">
      <c r="A14" s="6" t="s">
        <v>107</v>
      </c>
      <c r="B14" s="18">
        <f t="shared" si="0"/>
        <v>219.92615</v>
      </c>
      <c r="C14" s="18">
        <v>219.92615</v>
      </c>
      <c r="D14" s="18"/>
      <c r="E14" s="19"/>
    </row>
    <row r="15" ht="26.1" customHeight="1" spans="1:5">
      <c r="A15" s="8" t="s">
        <v>108</v>
      </c>
      <c r="B15" s="11">
        <f t="shared" si="0"/>
        <v>73.278789</v>
      </c>
      <c r="C15" s="11">
        <v>73.278789</v>
      </c>
      <c r="D15" s="11"/>
      <c r="E15" s="12"/>
    </row>
    <row r="16" ht="26.1" customHeight="1" spans="1:5">
      <c r="A16" s="8" t="s">
        <v>109</v>
      </c>
      <c r="B16" s="11">
        <f t="shared" si="0"/>
        <v>36.001392</v>
      </c>
      <c r="C16" s="11">
        <v>36.001392</v>
      </c>
      <c r="D16" s="11"/>
      <c r="E16" s="12"/>
    </row>
    <row r="17" ht="26.1" customHeight="1" spans="1:5">
      <c r="A17" s="8" t="s">
        <v>110</v>
      </c>
      <c r="B17" s="11">
        <f t="shared" si="0"/>
        <v>110.645969</v>
      </c>
      <c r="C17" s="11">
        <v>110.645969</v>
      </c>
      <c r="D17" s="11"/>
      <c r="E17" s="12"/>
    </row>
    <row r="18" s="42" customFormat="1" ht="26.05" customHeight="1" spans="1:5">
      <c r="A18" s="43" t="s">
        <v>111</v>
      </c>
      <c r="B18" s="44">
        <f t="shared" ref="B18:B29" si="1">C18+D18+E18</f>
        <v>1110.43</v>
      </c>
      <c r="C18" s="45"/>
      <c r="D18" s="45"/>
      <c r="E18" s="46">
        <v>1110.43</v>
      </c>
    </row>
    <row r="19" s="42" customFormat="1" ht="26.05" customHeight="1" spans="1:5">
      <c r="A19" s="43" t="s">
        <v>112</v>
      </c>
      <c r="B19" s="44">
        <f t="shared" si="1"/>
        <v>1110.43</v>
      </c>
      <c r="C19" s="45"/>
      <c r="D19" s="45"/>
      <c r="E19" s="46">
        <v>1110.43</v>
      </c>
    </row>
    <row r="20" s="42" customFormat="1" ht="26.05" customHeight="1" spans="1:5">
      <c r="A20" s="47" t="s">
        <v>113</v>
      </c>
      <c r="B20" s="45">
        <f t="shared" si="1"/>
        <v>1110.43</v>
      </c>
      <c r="C20" s="45"/>
      <c r="D20" s="45"/>
      <c r="E20" s="48">
        <v>1110.43</v>
      </c>
    </row>
    <row r="21" s="42" customFormat="1" ht="26.05" customHeight="1" spans="1:5">
      <c r="A21" s="43" t="s">
        <v>114</v>
      </c>
      <c r="B21" s="44">
        <f t="shared" si="1"/>
        <v>4.492</v>
      </c>
      <c r="C21" s="45"/>
      <c r="D21" s="45"/>
      <c r="E21" s="46">
        <f>E22</f>
        <v>4.492</v>
      </c>
    </row>
    <row r="22" s="42" customFormat="1" ht="26.05" customHeight="1" spans="1:5">
      <c r="A22" s="43" t="s">
        <v>115</v>
      </c>
      <c r="B22" s="44">
        <f t="shared" si="1"/>
        <v>4.492</v>
      </c>
      <c r="C22" s="45"/>
      <c r="D22" s="45"/>
      <c r="E22" s="46">
        <f>E23+E24</f>
        <v>4.492</v>
      </c>
    </row>
    <row r="23" s="42" customFormat="1" ht="26.05" customHeight="1" spans="1:5">
      <c r="A23" s="47" t="s">
        <v>116</v>
      </c>
      <c r="B23" s="45">
        <f t="shared" si="1"/>
        <v>0.002</v>
      </c>
      <c r="C23" s="45"/>
      <c r="D23" s="45"/>
      <c r="E23" s="48">
        <v>0.002</v>
      </c>
    </row>
    <row r="24" s="42" customFormat="1" ht="26.05" customHeight="1" spans="1:5">
      <c r="A24" s="47" t="s">
        <v>117</v>
      </c>
      <c r="B24" s="45">
        <f t="shared" si="1"/>
        <v>4.49</v>
      </c>
      <c r="C24" s="45"/>
      <c r="D24" s="45"/>
      <c r="E24" s="48">
        <v>4.49</v>
      </c>
    </row>
    <row r="25" ht="26.1" customHeight="1" spans="1:5">
      <c r="A25" s="6" t="s">
        <v>118</v>
      </c>
      <c r="B25" s="18">
        <f t="shared" si="1"/>
        <v>35640.966752</v>
      </c>
      <c r="C25" s="18">
        <v>2541.756752</v>
      </c>
      <c r="D25" s="18">
        <f>D26+D40+D42+D45</f>
        <v>28537.68</v>
      </c>
      <c r="E25" s="19">
        <f>E26+E42+E45</f>
        <v>4561.53</v>
      </c>
    </row>
    <row r="26" ht="26.1" customHeight="1" spans="1:5">
      <c r="A26" s="6" t="s">
        <v>119</v>
      </c>
      <c r="B26" s="18">
        <f t="shared" si="1"/>
        <v>23262.016752</v>
      </c>
      <c r="C26" s="18">
        <v>2541.756752</v>
      </c>
      <c r="D26" s="18">
        <f>D28+D29+D30+D31+D34+D35+D37+D38+D39</f>
        <v>16526.68</v>
      </c>
      <c r="E26" s="19">
        <f>E28+E31+E32+E33+E34+E35+E37</f>
        <v>4193.58</v>
      </c>
    </row>
    <row r="27" ht="26.1" customHeight="1" spans="1:5">
      <c r="A27" s="8" t="s">
        <v>120</v>
      </c>
      <c r="B27" s="11">
        <f t="shared" si="1"/>
        <v>900.37465</v>
      </c>
      <c r="C27" s="11">
        <v>900.37465</v>
      </c>
      <c r="D27" s="11"/>
      <c r="E27" s="12"/>
    </row>
    <row r="28" ht="26.1" customHeight="1" spans="1:5">
      <c r="A28" s="8" t="s">
        <v>121</v>
      </c>
      <c r="B28" s="11">
        <f t="shared" si="1"/>
        <v>231.65</v>
      </c>
      <c r="C28" s="11"/>
      <c r="D28" s="11">
        <v>227</v>
      </c>
      <c r="E28" s="12">
        <v>4.65</v>
      </c>
    </row>
    <row r="29" ht="26.1" customHeight="1" spans="1:5">
      <c r="A29" s="8" t="s">
        <v>122</v>
      </c>
      <c r="B29" s="11">
        <f t="shared" si="1"/>
        <v>27</v>
      </c>
      <c r="C29" s="11"/>
      <c r="D29" s="11">
        <v>27</v>
      </c>
      <c r="E29" s="12"/>
    </row>
    <row r="30" ht="26.1" customHeight="1" spans="1:5">
      <c r="A30" s="8" t="s">
        <v>123</v>
      </c>
      <c r="B30" s="11">
        <f t="shared" ref="B30:B58" si="2">C30+D30+E30</f>
        <v>6274</v>
      </c>
      <c r="C30" s="11"/>
      <c r="D30" s="11">
        <v>6274</v>
      </c>
      <c r="E30" s="12"/>
    </row>
    <row r="31" ht="26.1" customHeight="1" spans="1:5">
      <c r="A31" s="8" t="s">
        <v>124</v>
      </c>
      <c r="B31" s="11">
        <f t="shared" si="2"/>
        <v>1930.04</v>
      </c>
      <c r="C31" s="11"/>
      <c r="D31" s="11">
        <v>1930</v>
      </c>
      <c r="E31" s="12">
        <v>0.04</v>
      </c>
    </row>
    <row r="32" ht="26.1" customHeight="1" spans="1:5">
      <c r="A32" s="47" t="s">
        <v>125</v>
      </c>
      <c r="B32" s="11">
        <f t="shared" si="2"/>
        <v>6.48</v>
      </c>
      <c r="C32" s="45"/>
      <c r="D32" s="45"/>
      <c r="E32" s="48">
        <v>6.48</v>
      </c>
    </row>
    <row r="33" ht="26.1" customHeight="1" spans="1:5">
      <c r="A33" s="47" t="s">
        <v>126</v>
      </c>
      <c r="B33" s="11">
        <f t="shared" si="2"/>
        <v>0.9</v>
      </c>
      <c r="C33" s="45"/>
      <c r="D33" s="45"/>
      <c r="E33" s="48">
        <v>0.9</v>
      </c>
    </row>
    <row r="34" ht="26.1" customHeight="1" spans="1:5">
      <c r="A34" s="8" t="s">
        <v>127</v>
      </c>
      <c r="B34" s="11">
        <f t="shared" si="2"/>
        <v>6988.97</v>
      </c>
      <c r="C34" s="11"/>
      <c r="D34" s="11">
        <v>5007</v>
      </c>
      <c r="E34" s="48">
        <v>1981.97</v>
      </c>
    </row>
    <row r="35" ht="26.1" customHeight="1" spans="1:5">
      <c r="A35" s="8" t="s">
        <v>128</v>
      </c>
      <c r="B35" s="11">
        <f t="shared" si="2"/>
        <v>1800.2</v>
      </c>
      <c r="C35" s="11"/>
      <c r="D35" s="11">
        <v>60</v>
      </c>
      <c r="E35">
        <v>1740.2</v>
      </c>
    </row>
    <row r="36" ht="26.1" customHeight="1" spans="1:5">
      <c r="A36" s="8" t="s">
        <v>129</v>
      </c>
      <c r="B36" s="11">
        <f t="shared" si="2"/>
        <v>1641.382102</v>
      </c>
      <c r="C36" s="11">
        <v>1641.382102</v>
      </c>
      <c r="D36" s="11"/>
      <c r="E36" s="12"/>
    </row>
    <row r="37" ht="26.1" customHeight="1" spans="1:5">
      <c r="A37" s="8" t="s">
        <v>130</v>
      </c>
      <c r="B37" s="11">
        <f t="shared" si="2"/>
        <v>2876.35</v>
      </c>
      <c r="C37" s="11"/>
      <c r="D37" s="11">
        <v>2417.01</v>
      </c>
      <c r="E37">
        <v>459.34</v>
      </c>
    </row>
    <row r="38" ht="26.1" customHeight="1" spans="1:5">
      <c r="A38" s="8" t="s">
        <v>131</v>
      </c>
      <c r="B38" s="11">
        <f t="shared" si="2"/>
        <v>143</v>
      </c>
      <c r="C38" s="11"/>
      <c r="D38" s="11">
        <v>143</v>
      </c>
      <c r="E38" s="12"/>
    </row>
    <row r="39" ht="26.1" customHeight="1" spans="1:5">
      <c r="A39" s="8" t="s">
        <v>132</v>
      </c>
      <c r="B39" s="11">
        <f t="shared" si="2"/>
        <v>441.67</v>
      </c>
      <c r="C39" s="11"/>
      <c r="D39" s="11">
        <v>441.67</v>
      </c>
      <c r="E39" s="12"/>
    </row>
    <row r="40" ht="26.1" customHeight="1" spans="1:5">
      <c r="A40" s="6" t="s">
        <v>133</v>
      </c>
      <c r="B40" s="18">
        <f t="shared" si="2"/>
        <v>40</v>
      </c>
      <c r="C40" s="18"/>
      <c r="D40" s="18">
        <v>40</v>
      </c>
      <c r="E40" s="19"/>
    </row>
    <row r="41" ht="26.1" customHeight="1" spans="1:5">
      <c r="A41" s="8" t="s">
        <v>134</v>
      </c>
      <c r="B41" s="11">
        <f t="shared" si="2"/>
        <v>40</v>
      </c>
      <c r="C41" s="11"/>
      <c r="D41" s="11">
        <v>40</v>
      </c>
      <c r="E41" s="12"/>
    </row>
    <row r="42" ht="26.1" customHeight="1" spans="1:5">
      <c r="A42" s="6" t="s">
        <v>135</v>
      </c>
      <c r="B42" s="18">
        <f t="shared" si="2"/>
        <v>10988.79</v>
      </c>
      <c r="C42" s="18"/>
      <c r="D42" s="18">
        <f>D43+D44</f>
        <v>10668</v>
      </c>
      <c r="E42" s="46">
        <f>E43+E44</f>
        <v>320.79</v>
      </c>
    </row>
    <row r="43" ht="26.1" customHeight="1" spans="1:5">
      <c r="A43" s="8" t="s">
        <v>136</v>
      </c>
      <c r="B43" s="11">
        <f t="shared" si="2"/>
        <v>102.4</v>
      </c>
      <c r="C43" s="11"/>
      <c r="D43" s="11">
        <v>100</v>
      </c>
      <c r="E43" s="48">
        <v>2.4</v>
      </c>
    </row>
    <row r="44" ht="26.1" customHeight="1" spans="1:5">
      <c r="A44" s="8" t="s">
        <v>137</v>
      </c>
      <c r="B44" s="11">
        <f t="shared" si="2"/>
        <v>10886.39</v>
      </c>
      <c r="C44" s="11"/>
      <c r="D44" s="45">
        <v>10568</v>
      </c>
      <c r="E44" s="48">
        <v>318.39</v>
      </c>
    </row>
    <row r="45" ht="26.1" customHeight="1" spans="1:5">
      <c r="A45" s="6" t="s">
        <v>138</v>
      </c>
      <c r="B45" s="18">
        <f t="shared" si="2"/>
        <v>1350.16</v>
      </c>
      <c r="C45" s="18"/>
      <c r="D45" s="18">
        <v>1303</v>
      </c>
      <c r="E45" s="46">
        <v>47.16</v>
      </c>
    </row>
    <row r="46" ht="26.1" customHeight="1" spans="1:5">
      <c r="A46" s="8" t="s">
        <v>139</v>
      </c>
      <c r="B46" s="11">
        <f t="shared" si="2"/>
        <v>1350.16</v>
      </c>
      <c r="C46" s="11"/>
      <c r="D46" s="11">
        <v>1303</v>
      </c>
      <c r="E46" s="48">
        <v>47.16</v>
      </c>
    </row>
    <row r="47" ht="26.1" customHeight="1" spans="1:5">
      <c r="A47" s="6" t="s">
        <v>140</v>
      </c>
      <c r="B47" s="18">
        <f t="shared" si="2"/>
        <v>234.765948</v>
      </c>
      <c r="C47" s="18">
        <v>234.765948</v>
      </c>
      <c r="D47" s="18"/>
      <c r="E47" s="19"/>
    </row>
    <row r="48" ht="26.1" customHeight="1" spans="1:5">
      <c r="A48" s="6" t="s">
        <v>141</v>
      </c>
      <c r="B48" s="18">
        <f t="shared" si="2"/>
        <v>234.765948</v>
      </c>
      <c r="C48" s="18">
        <v>234.765948</v>
      </c>
      <c r="D48" s="18"/>
      <c r="E48" s="19"/>
    </row>
    <row r="49" ht="26.1" customHeight="1" spans="1:5">
      <c r="A49" s="8" t="s">
        <v>142</v>
      </c>
      <c r="B49" s="11">
        <f t="shared" si="2"/>
        <v>234.765948</v>
      </c>
      <c r="C49" s="11">
        <v>234.765948</v>
      </c>
      <c r="D49" s="11"/>
      <c r="E49" s="12"/>
    </row>
    <row r="50" ht="26.1" customHeight="1" spans="1:5">
      <c r="A50" s="6" t="s">
        <v>143</v>
      </c>
      <c r="B50" s="18">
        <f t="shared" si="2"/>
        <v>1312</v>
      </c>
      <c r="C50" s="18"/>
      <c r="D50" s="18">
        <v>1312</v>
      </c>
      <c r="E50" s="19"/>
    </row>
    <row r="51" ht="26.1" customHeight="1" spans="1:5">
      <c r="A51" s="6" t="s">
        <v>144</v>
      </c>
      <c r="B51" s="18">
        <f t="shared" si="2"/>
        <v>1312</v>
      </c>
      <c r="C51" s="18"/>
      <c r="D51" s="18">
        <v>1312</v>
      </c>
      <c r="E51" s="19"/>
    </row>
    <row r="52" ht="26.1" customHeight="1" spans="1:5">
      <c r="A52" s="8" t="s">
        <v>145</v>
      </c>
      <c r="B52" s="11">
        <f t="shared" si="2"/>
        <v>1312</v>
      </c>
      <c r="C52" s="11"/>
      <c r="D52" s="11">
        <v>1312</v>
      </c>
      <c r="E52" s="12"/>
    </row>
    <row r="53" ht="26.1" customHeight="1" spans="1:5">
      <c r="A53" s="6" t="s">
        <v>146</v>
      </c>
      <c r="B53" s="18">
        <f t="shared" si="2"/>
        <v>15</v>
      </c>
      <c r="C53" s="18"/>
      <c r="D53" s="18"/>
      <c r="E53" s="19">
        <v>15</v>
      </c>
    </row>
    <row r="54" ht="26.1" customHeight="1" spans="1:5">
      <c r="A54" s="6" t="s">
        <v>147</v>
      </c>
      <c r="B54" s="18">
        <f t="shared" si="2"/>
        <v>15</v>
      </c>
      <c r="C54" s="18"/>
      <c r="D54" s="18"/>
      <c r="E54" s="19">
        <v>15</v>
      </c>
    </row>
    <row r="55" ht="26.1" customHeight="1" spans="1:5">
      <c r="A55" s="8" t="s">
        <v>148</v>
      </c>
      <c r="B55" s="11">
        <f t="shared" si="2"/>
        <v>15</v>
      </c>
      <c r="C55" s="11"/>
      <c r="D55" s="11"/>
      <c r="E55" s="12">
        <v>15</v>
      </c>
    </row>
    <row r="56" ht="26.1" customHeight="1" spans="1:5">
      <c r="A56" s="6" t="s">
        <v>149</v>
      </c>
      <c r="B56" s="18">
        <f t="shared" si="2"/>
        <v>50</v>
      </c>
      <c r="C56" s="18"/>
      <c r="D56" s="18"/>
      <c r="E56" s="19">
        <v>50</v>
      </c>
    </row>
    <row r="57" ht="26.1" customHeight="1" spans="1:5">
      <c r="A57" s="6" t="s">
        <v>150</v>
      </c>
      <c r="B57" s="18">
        <f t="shared" si="2"/>
        <v>50</v>
      </c>
      <c r="C57" s="18"/>
      <c r="D57" s="18"/>
      <c r="E57" s="19">
        <v>50</v>
      </c>
    </row>
    <row r="58" ht="26.1" customHeight="1" spans="1:5">
      <c r="A58" s="8" t="s">
        <v>151</v>
      </c>
      <c r="B58" s="11">
        <f t="shared" si="2"/>
        <v>50</v>
      </c>
      <c r="C58" s="11"/>
      <c r="D58" s="11"/>
      <c r="E58" s="12">
        <v>50</v>
      </c>
    </row>
    <row r="59" ht="19.5" customHeight="1" spans="1:5">
      <c r="A59" s="1" t="s">
        <v>82</v>
      </c>
      <c r="B59" s="1"/>
      <c r="C59" s="1"/>
      <c r="D59" s="1"/>
      <c r="E59" s="1"/>
    </row>
  </sheetData>
  <mergeCells count="2">
    <mergeCell ref="A2:E2"/>
    <mergeCell ref="A59:E59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workbookViewId="0">
      <selection activeCell="B8" sqref="B8"/>
    </sheetView>
  </sheetViews>
  <sheetFormatPr defaultColWidth="10" defaultRowHeight="14.4" outlineLevelCol="6"/>
  <cols>
    <col min="1" max="1" width="24.6296296296296" customWidth="1"/>
    <col min="2" max="2" width="16.75" customWidth="1"/>
    <col min="3" max="3" width="36.6296296296296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152</v>
      </c>
      <c r="B2" s="2"/>
      <c r="C2" s="2"/>
      <c r="D2" s="2"/>
      <c r="E2" s="1"/>
      <c r="F2" s="1"/>
      <c r="G2" s="1"/>
    </row>
    <row r="3" ht="26.1" customHeight="1" spans="1:7">
      <c r="A3" s="38"/>
      <c r="B3" s="38"/>
      <c r="C3" s="3" t="s">
        <v>32</v>
      </c>
      <c r="D3" s="3"/>
      <c r="E3" s="38"/>
      <c r="F3" s="38"/>
      <c r="G3" s="38"/>
    </row>
    <row r="4" ht="26.1" customHeight="1" spans="1:7">
      <c r="A4" s="13" t="s">
        <v>33</v>
      </c>
      <c r="B4" s="13"/>
      <c r="C4" s="20" t="s">
        <v>34</v>
      </c>
      <c r="D4" s="20"/>
      <c r="E4" s="38"/>
      <c r="F4" s="38"/>
      <c r="G4" s="38"/>
    </row>
    <row r="5" ht="26.1" customHeight="1" spans="1:7">
      <c r="A5" s="13" t="s">
        <v>35</v>
      </c>
      <c r="B5" s="21" t="s">
        <v>36</v>
      </c>
      <c r="C5" s="21" t="s">
        <v>35</v>
      </c>
      <c r="D5" s="20" t="s">
        <v>99</v>
      </c>
      <c r="E5" s="38"/>
      <c r="F5" s="38"/>
      <c r="G5" s="38"/>
    </row>
    <row r="6" ht="26.1" customHeight="1" spans="1:7">
      <c r="A6" s="8" t="s">
        <v>153</v>
      </c>
      <c r="B6" s="11">
        <f>B7+B8</f>
        <v>39155.54</v>
      </c>
      <c r="C6" s="16" t="s">
        <v>154</v>
      </c>
      <c r="D6" s="12">
        <f>D7+D12+D14+D16+D17+D18+D19+D26+D27</f>
        <v>39155.543205</v>
      </c>
      <c r="E6" s="38"/>
      <c r="F6" s="38"/>
      <c r="G6" s="38"/>
    </row>
    <row r="7" ht="26.1" customHeight="1" spans="1:7">
      <c r="A7" s="8" t="s">
        <v>155</v>
      </c>
      <c r="B7" s="39">
        <v>39151.05</v>
      </c>
      <c r="C7" s="16" t="s">
        <v>156</v>
      </c>
      <c r="D7" s="40">
        <v>15</v>
      </c>
      <c r="E7" s="38"/>
      <c r="F7" s="38"/>
      <c r="G7" s="38"/>
    </row>
    <row r="8" ht="26.1" customHeight="1" spans="1:7">
      <c r="A8" s="8" t="s">
        <v>157</v>
      </c>
      <c r="B8" s="39">
        <v>4.49</v>
      </c>
      <c r="C8" s="16" t="s">
        <v>158</v>
      </c>
      <c r="D8" s="40"/>
      <c r="E8" s="38"/>
      <c r="F8" s="38"/>
      <c r="G8" s="38"/>
    </row>
    <row r="9" ht="26.1" customHeight="1" spans="1:7">
      <c r="A9" s="8" t="s">
        <v>159</v>
      </c>
      <c r="B9" s="39"/>
      <c r="C9" s="16" t="s">
        <v>160</v>
      </c>
      <c r="D9" s="40"/>
      <c r="E9" s="38"/>
      <c r="F9" s="38"/>
      <c r="G9" s="38"/>
    </row>
    <row r="10" ht="26.1" customHeight="1" spans="1:7">
      <c r="A10" s="8"/>
      <c r="B10" s="39"/>
      <c r="C10" s="16" t="s">
        <v>161</v>
      </c>
      <c r="D10" s="40"/>
      <c r="E10" s="38"/>
      <c r="F10" s="38"/>
      <c r="G10" s="38"/>
    </row>
    <row r="11" ht="26.1" customHeight="1" spans="1:7">
      <c r="A11" s="8"/>
      <c r="B11" s="39"/>
      <c r="C11" s="16" t="s">
        <v>162</v>
      </c>
      <c r="D11" s="40"/>
      <c r="E11" s="38"/>
      <c r="F11" s="38"/>
      <c r="G11" s="38"/>
    </row>
    <row r="12" ht="26.1" customHeight="1" spans="1:7">
      <c r="A12" s="8"/>
      <c r="B12" s="39"/>
      <c r="C12" s="16" t="s">
        <v>163</v>
      </c>
      <c r="D12" s="40">
        <v>50</v>
      </c>
      <c r="E12" s="38"/>
      <c r="F12" s="38"/>
      <c r="G12" s="38"/>
    </row>
    <row r="13" ht="26.1" customHeight="1" spans="1:7">
      <c r="A13" s="8"/>
      <c r="B13" s="39"/>
      <c r="C13" s="16" t="s">
        <v>164</v>
      </c>
      <c r="D13" s="40"/>
      <c r="E13" s="38"/>
      <c r="F13" s="38"/>
      <c r="G13" s="38"/>
    </row>
    <row r="14" ht="26.1" customHeight="1" spans="1:7">
      <c r="A14" s="8"/>
      <c r="B14" s="39"/>
      <c r="C14" s="16" t="s">
        <v>165</v>
      </c>
      <c r="D14" s="40">
        <v>567.962355</v>
      </c>
      <c r="E14" s="38"/>
      <c r="F14" s="38"/>
      <c r="G14" s="38"/>
    </row>
    <row r="15" ht="26.1" customHeight="1" spans="1:7">
      <c r="A15" s="8"/>
      <c r="B15" s="39"/>
      <c r="C15" s="16" t="s">
        <v>166</v>
      </c>
      <c r="D15" s="40"/>
      <c r="E15" s="38"/>
      <c r="F15" s="38"/>
      <c r="G15" s="38"/>
    </row>
    <row r="16" ht="26.1" customHeight="1" spans="1:7">
      <c r="A16" s="8"/>
      <c r="B16" s="39"/>
      <c r="C16" s="16" t="s">
        <v>167</v>
      </c>
      <c r="D16" s="40">
        <v>219.92615</v>
      </c>
      <c r="E16" s="38"/>
      <c r="F16" s="38"/>
      <c r="G16" s="38"/>
    </row>
    <row r="17" ht="26.1" customHeight="1" spans="1:7">
      <c r="A17" s="8"/>
      <c r="B17" s="39"/>
      <c r="C17" s="16" t="s">
        <v>168</v>
      </c>
      <c r="D17" s="40">
        <v>1110.43</v>
      </c>
      <c r="E17" s="38"/>
      <c r="F17" s="38"/>
      <c r="G17" s="38"/>
    </row>
    <row r="18" ht="26.1" customHeight="1" spans="1:7">
      <c r="A18" s="8"/>
      <c r="B18" s="39"/>
      <c r="C18" s="16" t="s">
        <v>169</v>
      </c>
      <c r="D18" s="40">
        <v>4.492</v>
      </c>
      <c r="E18" s="38"/>
      <c r="F18" s="38"/>
      <c r="G18" s="38"/>
    </row>
    <row r="19" ht="26.1" customHeight="1" spans="1:7">
      <c r="A19" s="8"/>
      <c r="B19" s="39"/>
      <c r="C19" s="16" t="s">
        <v>170</v>
      </c>
      <c r="D19" s="40">
        <v>35640.966752</v>
      </c>
      <c r="E19" s="38"/>
      <c r="F19" s="38"/>
      <c r="G19" s="38"/>
    </row>
    <row r="20" ht="26.1" customHeight="1" spans="1:7">
      <c r="A20" s="8"/>
      <c r="B20" s="39"/>
      <c r="C20" s="16" t="s">
        <v>171</v>
      </c>
      <c r="D20" s="40"/>
      <c r="E20" s="38"/>
      <c r="F20" s="38"/>
      <c r="G20" s="38"/>
    </row>
    <row r="21" ht="26.1" customHeight="1" spans="1:7">
      <c r="A21" s="8"/>
      <c r="B21" s="39"/>
      <c r="C21" s="16" t="s">
        <v>172</v>
      </c>
      <c r="D21" s="40"/>
      <c r="E21" s="38"/>
      <c r="F21" s="38"/>
      <c r="G21" s="38"/>
    </row>
    <row r="22" ht="26.1" customHeight="1" spans="1:7">
      <c r="A22" s="8"/>
      <c r="B22" s="39"/>
      <c r="C22" s="16" t="s">
        <v>173</v>
      </c>
      <c r="D22" s="40"/>
      <c r="E22" s="38"/>
      <c r="F22" s="38"/>
      <c r="G22" s="38"/>
    </row>
    <row r="23" ht="26.1" customHeight="1" spans="1:7">
      <c r="A23" s="8"/>
      <c r="B23" s="39"/>
      <c r="C23" s="16" t="s">
        <v>174</v>
      </c>
      <c r="D23" s="40"/>
      <c r="E23" s="38"/>
      <c r="F23" s="38"/>
      <c r="G23" s="38"/>
    </row>
    <row r="24" ht="26.1" customHeight="1" spans="1:7">
      <c r="A24" s="8"/>
      <c r="B24" s="39"/>
      <c r="C24" s="16" t="s">
        <v>175</v>
      </c>
      <c r="D24" s="40"/>
      <c r="E24" s="38"/>
      <c r="F24" s="38"/>
      <c r="G24" s="38"/>
    </row>
    <row r="25" ht="26.1" customHeight="1" spans="1:7">
      <c r="A25" s="8"/>
      <c r="B25" s="39"/>
      <c r="C25" s="16" t="s">
        <v>176</v>
      </c>
      <c r="D25" s="40"/>
      <c r="E25" s="38"/>
      <c r="F25" s="38"/>
      <c r="G25" s="38"/>
    </row>
    <row r="26" ht="26.1" customHeight="1" spans="1:7">
      <c r="A26" s="8"/>
      <c r="B26" s="39"/>
      <c r="C26" s="16" t="s">
        <v>177</v>
      </c>
      <c r="D26" s="40">
        <v>234.765948</v>
      </c>
      <c r="E26" s="38"/>
      <c r="F26" s="38"/>
      <c r="G26" s="38"/>
    </row>
    <row r="27" ht="26.1" customHeight="1" spans="1:7">
      <c r="A27" s="8"/>
      <c r="B27" s="39"/>
      <c r="C27" s="16" t="s">
        <v>178</v>
      </c>
      <c r="D27" s="40">
        <v>1312</v>
      </c>
      <c r="E27" s="38"/>
      <c r="F27" s="38"/>
      <c r="G27" s="38"/>
    </row>
    <row r="28" ht="26.1" customHeight="1" spans="1:7">
      <c r="A28" s="8"/>
      <c r="B28" s="39"/>
      <c r="C28" s="16" t="s">
        <v>179</v>
      </c>
      <c r="D28" s="40"/>
      <c r="E28" s="38"/>
      <c r="F28" s="38"/>
      <c r="G28" s="38"/>
    </row>
    <row r="29" ht="26.1" customHeight="1" spans="1:7">
      <c r="A29" s="8"/>
      <c r="B29" s="39"/>
      <c r="C29" s="16" t="s">
        <v>180</v>
      </c>
      <c r="D29" s="40"/>
      <c r="E29" s="38"/>
      <c r="F29" s="38"/>
      <c r="G29" s="38"/>
    </row>
    <row r="30" ht="26.1" customHeight="1" spans="1:7">
      <c r="A30" s="8"/>
      <c r="B30" s="39"/>
      <c r="C30" s="16" t="s">
        <v>181</v>
      </c>
      <c r="D30" s="40"/>
      <c r="E30" s="38"/>
      <c r="F30" s="38"/>
      <c r="G30" s="38"/>
    </row>
    <row r="31" ht="26.1" customHeight="1" spans="1:7">
      <c r="A31" s="8"/>
      <c r="B31" s="39"/>
      <c r="C31" s="16" t="s">
        <v>182</v>
      </c>
      <c r="D31" s="40"/>
      <c r="E31" s="38"/>
      <c r="F31" s="38"/>
      <c r="G31" s="38"/>
    </row>
    <row r="32" ht="26.1" customHeight="1" spans="1:7">
      <c r="A32" s="8"/>
      <c r="B32" s="39"/>
      <c r="C32" s="16" t="s">
        <v>183</v>
      </c>
      <c r="D32" s="40"/>
      <c r="E32" s="38"/>
      <c r="F32" s="38"/>
      <c r="G32" s="38"/>
    </row>
    <row r="33" ht="26.1" customHeight="1" spans="1:7">
      <c r="A33" s="8"/>
      <c r="B33" s="39"/>
      <c r="C33" s="16" t="s">
        <v>184</v>
      </c>
      <c r="D33" s="40"/>
      <c r="E33" s="38"/>
      <c r="F33" s="38"/>
      <c r="G33" s="38"/>
    </row>
    <row r="34" ht="26.1" customHeight="1" spans="1:7">
      <c r="A34" s="8"/>
      <c r="B34" s="39"/>
      <c r="C34" s="16" t="s">
        <v>185</v>
      </c>
      <c r="D34" s="40"/>
      <c r="E34" s="38"/>
      <c r="F34" s="38"/>
      <c r="G34" s="38"/>
    </row>
    <row r="35" ht="26.1" customHeight="1" spans="1:7">
      <c r="A35" s="8"/>
      <c r="B35" s="39"/>
      <c r="C35" s="16"/>
      <c r="D35" s="40"/>
      <c r="E35" s="38"/>
      <c r="F35" s="38"/>
      <c r="G35" s="38"/>
    </row>
    <row r="36" ht="26.1" customHeight="1" spans="1:7">
      <c r="A36" s="8"/>
      <c r="B36" s="39"/>
      <c r="C36" s="16"/>
      <c r="D36" s="40"/>
      <c r="E36" s="38"/>
      <c r="F36" s="38"/>
      <c r="G36" s="38"/>
    </row>
    <row r="37" ht="26.1" customHeight="1" spans="1:7">
      <c r="A37" s="13" t="s">
        <v>186</v>
      </c>
      <c r="B37" s="15">
        <v>39155.54</v>
      </c>
      <c r="C37" s="21" t="s">
        <v>187</v>
      </c>
      <c r="D37" s="19">
        <v>39155.54</v>
      </c>
      <c r="E37" s="41"/>
      <c r="F37" s="38"/>
      <c r="G37" s="38"/>
    </row>
    <row r="38" ht="16.35" customHeight="1"/>
    <row r="39" ht="16.35" customHeight="1" spans="1:4">
      <c r="A39" s="1" t="s">
        <v>82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B6" sqref="B6"/>
    </sheetView>
  </sheetViews>
  <sheetFormatPr defaultColWidth="10" defaultRowHeight="14.4"/>
  <cols>
    <col min="1" max="1" width="34.8796296296296" customWidth="1"/>
    <col min="2" max="2" width="18" customWidth="1"/>
    <col min="3" max="3" width="14.8796296296296" customWidth="1"/>
    <col min="4" max="4" width="12.3796296296296" customWidth="1"/>
    <col min="5" max="5" width="15.25" customWidth="1"/>
    <col min="6" max="6" width="15.1296296296296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188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38"/>
      <c r="B3" s="38"/>
      <c r="C3" s="38"/>
      <c r="D3" s="38"/>
      <c r="E3" s="38"/>
      <c r="F3" s="38"/>
      <c r="G3" s="38"/>
      <c r="H3" s="38"/>
      <c r="I3" s="38"/>
      <c r="J3" s="3" t="s">
        <v>32</v>
      </c>
      <c r="K3" s="3"/>
    </row>
    <row r="4" ht="26.1" customHeight="1" spans="1:11">
      <c r="A4" s="4" t="s">
        <v>189</v>
      </c>
      <c r="B4" s="10" t="s">
        <v>99</v>
      </c>
      <c r="C4" s="10" t="s">
        <v>190</v>
      </c>
      <c r="D4" s="10"/>
      <c r="E4" s="10"/>
      <c r="F4" s="10" t="s">
        <v>191</v>
      </c>
      <c r="G4" s="10"/>
      <c r="H4" s="10"/>
      <c r="I4" s="5" t="s">
        <v>192</v>
      </c>
      <c r="J4" s="5"/>
      <c r="K4" s="5"/>
    </row>
    <row r="5" ht="26.1" customHeight="1" spans="1:11">
      <c r="A5" s="4"/>
      <c r="B5" s="10"/>
      <c r="C5" s="10" t="s">
        <v>99</v>
      </c>
      <c r="D5" s="10" t="s">
        <v>96</v>
      </c>
      <c r="E5" s="10" t="s">
        <v>97</v>
      </c>
      <c r="F5" s="10" t="s">
        <v>99</v>
      </c>
      <c r="G5" s="10" t="s">
        <v>96</v>
      </c>
      <c r="H5" s="10" t="s">
        <v>97</v>
      </c>
      <c r="I5" s="10" t="s">
        <v>99</v>
      </c>
      <c r="J5" s="10" t="s">
        <v>96</v>
      </c>
      <c r="K5" s="5" t="s">
        <v>97</v>
      </c>
    </row>
    <row r="6" ht="26.1" customHeight="1" spans="1:11">
      <c r="A6" s="8" t="s">
        <v>99</v>
      </c>
      <c r="B6" s="11">
        <f>C6</f>
        <v>33414.091205</v>
      </c>
      <c r="C6" s="11">
        <f>D6+E6</f>
        <v>33414.091205</v>
      </c>
      <c r="D6" s="11">
        <v>3324.411205</v>
      </c>
      <c r="E6" s="11">
        <f>E7</f>
        <v>30089.68</v>
      </c>
      <c r="F6" s="11"/>
      <c r="G6" s="11"/>
      <c r="H6" s="11"/>
      <c r="I6" s="11"/>
      <c r="J6" s="11"/>
      <c r="K6" s="12"/>
    </row>
    <row r="7" ht="26.1" customHeight="1" spans="1:11">
      <c r="A7" s="37" t="s">
        <v>193</v>
      </c>
      <c r="B7" s="11">
        <f t="shared" ref="B7:B17" si="0">C7</f>
        <v>33414.091205</v>
      </c>
      <c r="C7" s="11">
        <f t="shared" ref="C7:C17" si="1">D7+E7</f>
        <v>33414.091205</v>
      </c>
      <c r="D7" s="17">
        <v>3324.411205</v>
      </c>
      <c r="E7" s="17">
        <f>E8+E9+E10+E11+E12+E13+E14+E15+E16+E17</f>
        <v>30089.68</v>
      </c>
      <c r="F7" s="17"/>
      <c r="G7" s="17"/>
      <c r="H7" s="17"/>
      <c r="I7" s="17"/>
      <c r="J7" s="17"/>
      <c r="K7" s="9"/>
    </row>
    <row r="8" ht="26.1" customHeight="1" spans="1:11">
      <c r="A8" s="37" t="s">
        <v>193</v>
      </c>
      <c r="B8" s="11">
        <f t="shared" si="0"/>
        <v>27748.837627</v>
      </c>
      <c r="C8" s="11">
        <f t="shared" si="1"/>
        <v>27748.837627</v>
      </c>
      <c r="D8" s="17">
        <v>1178.837627</v>
      </c>
      <c r="E8" s="17">
        <v>26570</v>
      </c>
      <c r="F8" s="17"/>
      <c r="G8" s="17"/>
      <c r="H8" s="17"/>
      <c r="I8" s="17"/>
      <c r="J8" s="17"/>
      <c r="K8" s="9"/>
    </row>
    <row r="9" ht="26.1" customHeight="1" spans="1:11">
      <c r="A9" s="37" t="s">
        <v>194</v>
      </c>
      <c r="B9" s="11">
        <f t="shared" si="0"/>
        <v>1462.615682</v>
      </c>
      <c r="C9" s="11">
        <f t="shared" si="1"/>
        <v>1462.615682</v>
      </c>
      <c r="D9" s="17">
        <v>365.615682</v>
      </c>
      <c r="E9" s="17">
        <v>1097</v>
      </c>
      <c r="F9" s="17"/>
      <c r="G9" s="17"/>
      <c r="H9" s="17"/>
      <c r="I9" s="17"/>
      <c r="J9" s="17"/>
      <c r="K9" s="9"/>
    </row>
    <row r="10" ht="26.1" customHeight="1" spans="1:11">
      <c r="A10" s="37" t="s">
        <v>195</v>
      </c>
      <c r="B10" s="11">
        <f t="shared" si="0"/>
        <v>300.782666</v>
      </c>
      <c r="C10" s="11">
        <f t="shared" si="1"/>
        <v>300.782666</v>
      </c>
      <c r="D10" s="17">
        <v>300.782666</v>
      </c>
      <c r="E10" s="17"/>
      <c r="F10" s="17"/>
      <c r="G10" s="17"/>
      <c r="H10" s="17"/>
      <c r="I10" s="17"/>
      <c r="J10" s="17"/>
      <c r="K10" s="9"/>
    </row>
    <row r="11" ht="26.1" customHeight="1" spans="1:11">
      <c r="A11" s="37" t="s">
        <v>196</v>
      </c>
      <c r="B11" s="11">
        <f t="shared" si="0"/>
        <v>846.508069</v>
      </c>
      <c r="C11" s="11">
        <f t="shared" si="1"/>
        <v>846.508069</v>
      </c>
      <c r="D11" s="17">
        <v>416.508069</v>
      </c>
      <c r="E11" s="17">
        <v>430</v>
      </c>
      <c r="F11" s="17"/>
      <c r="G11" s="17"/>
      <c r="H11" s="17"/>
      <c r="I11" s="17"/>
      <c r="J11" s="17"/>
      <c r="K11" s="9"/>
    </row>
    <row r="12" ht="26.1" customHeight="1" spans="1:11">
      <c r="A12" s="37" t="s">
        <v>197</v>
      </c>
      <c r="B12" s="11">
        <f t="shared" si="0"/>
        <v>121.00442</v>
      </c>
      <c r="C12" s="11">
        <f t="shared" si="1"/>
        <v>121.00442</v>
      </c>
      <c r="D12" s="17">
        <v>121.00442</v>
      </c>
      <c r="E12" s="17"/>
      <c r="F12" s="17"/>
      <c r="G12" s="17"/>
      <c r="H12" s="17"/>
      <c r="I12" s="17"/>
      <c r="J12" s="17"/>
      <c r="K12" s="9"/>
    </row>
    <row r="13" ht="26.1" customHeight="1" spans="1:11">
      <c r="A13" s="37" t="s">
        <v>198</v>
      </c>
      <c r="B13" s="11">
        <f t="shared" si="0"/>
        <v>465.918738</v>
      </c>
      <c r="C13" s="11">
        <f t="shared" si="1"/>
        <v>465.918738</v>
      </c>
      <c r="D13" s="17">
        <v>176.248738</v>
      </c>
      <c r="E13" s="17">
        <v>289.67</v>
      </c>
      <c r="F13" s="17"/>
      <c r="G13" s="17"/>
      <c r="H13" s="17"/>
      <c r="I13" s="17"/>
      <c r="J13" s="17"/>
      <c r="K13" s="9"/>
    </row>
    <row r="14" ht="26.1" customHeight="1" spans="1:11">
      <c r="A14" s="37" t="s">
        <v>199</v>
      </c>
      <c r="B14" s="11">
        <f t="shared" si="0"/>
        <v>1624.431219</v>
      </c>
      <c r="C14" s="11">
        <f t="shared" si="1"/>
        <v>1624.431219</v>
      </c>
      <c r="D14" s="17">
        <v>265.421219</v>
      </c>
      <c r="E14" s="17">
        <v>1359.01</v>
      </c>
      <c r="F14" s="17"/>
      <c r="G14" s="17"/>
      <c r="H14" s="17"/>
      <c r="I14" s="17"/>
      <c r="J14" s="17"/>
      <c r="K14" s="9"/>
    </row>
    <row r="15" ht="26.1" customHeight="1" spans="1:11">
      <c r="A15" s="37" t="s">
        <v>200</v>
      </c>
      <c r="B15" s="11">
        <f t="shared" si="0"/>
        <v>273.164341</v>
      </c>
      <c r="C15" s="11">
        <f t="shared" si="1"/>
        <v>273.164341</v>
      </c>
      <c r="D15" s="17">
        <v>196.164341</v>
      </c>
      <c r="E15" s="17">
        <v>77</v>
      </c>
      <c r="F15" s="17"/>
      <c r="G15" s="17"/>
      <c r="H15" s="17"/>
      <c r="I15" s="17"/>
      <c r="J15" s="17"/>
      <c r="K15" s="9"/>
    </row>
    <row r="16" ht="26.1" customHeight="1" spans="1:11">
      <c r="A16" s="37" t="s">
        <v>201</v>
      </c>
      <c r="B16" s="11">
        <f t="shared" si="0"/>
        <v>294.526655</v>
      </c>
      <c r="C16" s="11">
        <f t="shared" si="1"/>
        <v>294.526655</v>
      </c>
      <c r="D16" s="17">
        <v>189.526655</v>
      </c>
      <c r="E16" s="17">
        <v>105</v>
      </c>
      <c r="F16" s="17"/>
      <c r="G16" s="17"/>
      <c r="H16" s="17"/>
      <c r="I16" s="17"/>
      <c r="J16" s="17"/>
      <c r="K16" s="9"/>
    </row>
    <row r="17" ht="26.1" customHeight="1" spans="1:11">
      <c r="A17" s="37" t="s">
        <v>202</v>
      </c>
      <c r="B17" s="11">
        <f t="shared" si="0"/>
        <v>276.301788</v>
      </c>
      <c r="C17" s="11">
        <f t="shared" si="1"/>
        <v>276.301788</v>
      </c>
      <c r="D17" s="17">
        <v>114.301788</v>
      </c>
      <c r="E17" s="17">
        <v>162</v>
      </c>
      <c r="F17" s="17"/>
      <c r="G17" s="17"/>
      <c r="H17" s="17"/>
      <c r="I17" s="17"/>
      <c r="J17" s="17"/>
      <c r="K17" s="9"/>
    </row>
    <row r="18" ht="16.35" customHeight="1"/>
    <row r="19" ht="16.35" customHeight="1" spans="1:11">
      <c r="A19" s="1" t="s">
        <v>82</v>
      </c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8">
    <mergeCell ref="A2:K2"/>
    <mergeCell ref="J3:K3"/>
    <mergeCell ref="C4:E4"/>
    <mergeCell ref="F4:H4"/>
    <mergeCell ref="I4:K4"/>
    <mergeCell ref="A19:K19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opLeftCell="A10" workbookViewId="0">
      <selection activeCell="F7" sqref="F7"/>
    </sheetView>
  </sheetViews>
  <sheetFormatPr defaultColWidth="10" defaultRowHeight="14.4" outlineLevelCol="4"/>
  <cols>
    <col min="1" max="1" width="17.5" customWidth="1"/>
    <col min="2" max="2" width="25.75" customWidth="1"/>
    <col min="3" max="5" width="25.6296296296296" customWidth="1"/>
  </cols>
  <sheetData>
    <row r="1" ht="16.35" customHeight="1" spans="1:1">
      <c r="A1" s="29"/>
    </row>
    <row r="2" ht="26.1" customHeight="1" spans="1:5">
      <c r="A2" s="2" t="s">
        <v>203</v>
      </c>
      <c r="B2" s="2"/>
      <c r="C2" s="2"/>
      <c r="D2" s="2"/>
      <c r="E2" s="2"/>
    </row>
    <row r="3" ht="24.95" customHeight="1" spans="1:5">
      <c r="A3" s="1"/>
      <c r="B3" s="1"/>
      <c r="C3" s="3" t="s">
        <v>32</v>
      </c>
      <c r="D3" s="3"/>
      <c r="E3" s="3"/>
    </row>
    <row r="4" ht="26.1" customHeight="1" spans="1:5">
      <c r="A4" s="13" t="s">
        <v>94</v>
      </c>
      <c r="B4" s="13"/>
      <c r="C4" s="20" t="s">
        <v>190</v>
      </c>
      <c r="D4" s="20"/>
      <c r="E4" s="20"/>
    </row>
    <row r="5" ht="26.1" customHeight="1" spans="1:5">
      <c r="A5" s="30" t="s">
        <v>204</v>
      </c>
      <c r="B5" s="31" t="s">
        <v>205</v>
      </c>
      <c r="C5" s="32" t="s">
        <v>99</v>
      </c>
      <c r="D5" s="31" t="s">
        <v>96</v>
      </c>
      <c r="E5" s="33" t="s">
        <v>97</v>
      </c>
    </row>
    <row r="6" ht="26.1" customHeight="1" spans="1:5">
      <c r="A6" s="26"/>
      <c r="B6" s="24" t="s">
        <v>99</v>
      </c>
      <c r="C6" s="34">
        <f>D6+E6</f>
        <v>33414.091205</v>
      </c>
      <c r="D6" s="34">
        <v>3324.411205</v>
      </c>
      <c r="E6" s="35">
        <f>E7+E19+E42</f>
        <v>30089.68</v>
      </c>
    </row>
    <row r="7" ht="26.1" customHeight="1" spans="1:5">
      <c r="A7" s="36" t="s">
        <v>206</v>
      </c>
      <c r="B7" s="14" t="s">
        <v>100</v>
      </c>
      <c r="C7" s="18">
        <v>567.962355</v>
      </c>
      <c r="D7" s="18">
        <v>327.962355</v>
      </c>
      <c r="E7" s="19">
        <v>240</v>
      </c>
    </row>
    <row r="8" ht="26.1" customHeight="1" spans="1:5">
      <c r="A8" s="36" t="s">
        <v>207</v>
      </c>
      <c r="B8" s="14" t="s">
        <v>101</v>
      </c>
      <c r="C8" s="18">
        <v>289.901936</v>
      </c>
      <c r="D8" s="18">
        <v>289.901936</v>
      </c>
      <c r="E8" s="19"/>
    </row>
    <row r="9" ht="26.1" customHeight="1" spans="1:5">
      <c r="A9" s="37" t="s">
        <v>208</v>
      </c>
      <c r="B9" s="16" t="s">
        <v>102</v>
      </c>
      <c r="C9" s="11">
        <v>289.901936</v>
      </c>
      <c r="D9" s="11">
        <v>289.901936</v>
      </c>
      <c r="E9" s="12"/>
    </row>
    <row r="10" ht="26.1" customHeight="1" spans="1:5">
      <c r="A10" s="36" t="s">
        <v>209</v>
      </c>
      <c r="B10" s="14" t="s">
        <v>103</v>
      </c>
      <c r="C10" s="18">
        <v>38.060419</v>
      </c>
      <c r="D10" s="18">
        <v>38.060419</v>
      </c>
      <c r="E10" s="19"/>
    </row>
    <row r="11" ht="26.1" customHeight="1" spans="1:5">
      <c r="A11" s="37" t="s">
        <v>210</v>
      </c>
      <c r="B11" s="16" t="s">
        <v>103</v>
      </c>
      <c r="C11" s="11">
        <v>38.060419</v>
      </c>
      <c r="D11" s="11">
        <v>38.060419</v>
      </c>
      <c r="E11" s="12"/>
    </row>
    <row r="12" ht="26.1" customHeight="1" spans="1:5">
      <c r="A12" s="36" t="s">
        <v>211</v>
      </c>
      <c r="B12" s="14" t="s">
        <v>104</v>
      </c>
      <c r="C12" s="18">
        <v>240</v>
      </c>
      <c r="D12" s="18"/>
      <c r="E12" s="19">
        <v>240</v>
      </c>
    </row>
    <row r="13" ht="26.1" customHeight="1" spans="1:5">
      <c r="A13" s="37" t="s">
        <v>212</v>
      </c>
      <c r="B13" s="16" t="s">
        <v>105</v>
      </c>
      <c r="C13" s="11">
        <v>240</v>
      </c>
      <c r="D13" s="11"/>
      <c r="E13" s="12">
        <v>240</v>
      </c>
    </row>
    <row r="14" ht="26.1" customHeight="1" spans="1:5">
      <c r="A14" s="36" t="s">
        <v>213</v>
      </c>
      <c r="B14" s="14" t="s">
        <v>106</v>
      </c>
      <c r="C14" s="18">
        <v>219.92615</v>
      </c>
      <c r="D14" s="18">
        <v>219.92615</v>
      </c>
      <c r="E14" s="19"/>
    </row>
    <row r="15" ht="26.1" customHeight="1" spans="1:5">
      <c r="A15" s="36" t="s">
        <v>214</v>
      </c>
      <c r="B15" s="14" t="s">
        <v>107</v>
      </c>
      <c r="C15" s="18">
        <v>219.92615</v>
      </c>
      <c r="D15" s="18">
        <v>219.92615</v>
      </c>
      <c r="E15" s="19"/>
    </row>
    <row r="16" ht="26.1" customHeight="1" spans="1:5">
      <c r="A16" s="37" t="s">
        <v>215</v>
      </c>
      <c r="B16" s="16" t="s">
        <v>108</v>
      </c>
      <c r="C16" s="11">
        <v>73.278789</v>
      </c>
      <c r="D16" s="11">
        <v>73.278789</v>
      </c>
      <c r="E16" s="12"/>
    </row>
    <row r="17" ht="26.1" customHeight="1" spans="1:5">
      <c r="A17" s="37" t="s">
        <v>216</v>
      </c>
      <c r="B17" s="16" t="s">
        <v>109</v>
      </c>
      <c r="C17" s="11">
        <v>36.001392</v>
      </c>
      <c r="D17" s="11">
        <v>36.001392</v>
      </c>
      <c r="E17" s="12"/>
    </row>
    <row r="18" ht="26.1" customHeight="1" spans="1:5">
      <c r="A18" s="37" t="s">
        <v>217</v>
      </c>
      <c r="B18" s="16" t="s">
        <v>110</v>
      </c>
      <c r="C18" s="11">
        <v>110.645969</v>
      </c>
      <c r="D18" s="11">
        <v>110.645969</v>
      </c>
      <c r="E18" s="12"/>
    </row>
    <row r="19" ht="26.1" customHeight="1" spans="1:5">
      <c r="A19" s="36" t="s">
        <v>218</v>
      </c>
      <c r="B19" s="14" t="s">
        <v>118</v>
      </c>
      <c r="C19" s="18">
        <f>D19+E19</f>
        <v>31079.436752</v>
      </c>
      <c r="D19" s="18">
        <v>2541.756752</v>
      </c>
      <c r="E19" s="19">
        <f>E20+E32+E34+E37</f>
        <v>28537.68</v>
      </c>
    </row>
    <row r="20" ht="26.1" customHeight="1" spans="1:5">
      <c r="A20" s="36" t="s">
        <v>219</v>
      </c>
      <c r="B20" s="14" t="s">
        <v>119</v>
      </c>
      <c r="C20" s="18">
        <f>D20+E20</f>
        <v>19068.436752</v>
      </c>
      <c r="D20" s="18">
        <v>2541.756752</v>
      </c>
      <c r="E20" s="19">
        <f>E22+E23+E24+E25+E26+E27+E29+E30+E31</f>
        <v>16526.68</v>
      </c>
    </row>
    <row r="21" ht="26.1" customHeight="1" spans="1:5">
      <c r="A21" s="37" t="s">
        <v>220</v>
      </c>
      <c r="B21" s="16" t="s">
        <v>120</v>
      </c>
      <c r="C21" s="11">
        <v>900.37465</v>
      </c>
      <c r="D21" s="11">
        <v>900.37465</v>
      </c>
      <c r="E21" s="12"/>
    </row>
    <row r="22" ht="26.1" customHeight="1" spans="1:5">
      <c r="A22" s="37" t="s">
        <v>221</v>
      </c>
      <c r="B22" s="16" t="s">
        <v>121</v>
      </c>
      <c r="C22" s="11">
        <v>227</v>
      </c>
      <c r="D22" s="11"/>
      <c r="E22" s="12">
        <v>227</v>
      </c>
    </row>
    <row r="23" ht="26.1" customHeight="1" spans="1:5">
      <c r="A23" s="37" t="s">
        <v>222</v>
      </c>
      <c r="B23" s="16" t="s">
        <v>122</v>
      </c>
      <c r="C23" s="11">
        <v>27</v>
      </c>
      <c r="D23" s="11"/>
      <c r="E23" s="12">
        <v>27</v>
      </c>
    </row>
    <row r="24" ht="26.1" customHeight="1" spans="1:5">
      <c r="A24" s="37" t="s">
        <v>223</v>
      </c>
      <c r="B24" s="16" t="s">
        <v>123</v>
      </c>
      <c r="C24" s="11">
        <v>6274</v>
      </c>
      <c r="D24" s="11"/>
      <c r="E24" s="12">
        <v>6274</v>
      </c>
    </row>
    <row r="25" ht="26.1" customHeight="1" spans="1:5">
      <c r="A25" s="37" t="s">
        <v>224</v>
      </c>
      <c r="B25" s="16" t="s">
        <v>124</v>
      </c>
      <c r="C25" s="11">
        <v>1930</v>
      </c>
      <c r="D25" s="11"/>
      <c r="E25" s="12">
        <v>1930</v>
      </c>
    </row>
    <row r="26" ht="26.1" customHeight="1" spans="1:5">
      <c r="A26" s="37" t="s">
        <v>225</v>
      </c>
      <c r="B26" s="16" t="s">
        <v>127</v>
      </c>
      <c r="C26" s="11">
        <v>5007</v>
      </c>
      <c r="D26" s="11"/>
      <c r="E26" s="12">
        <v>5007</v>
      </c>
    </row>
    <row r="27" ht="26.1" customHeight="1" spans="1:5">
      <c r="A27" s="37" t="s">
        <v>226</v>
      </c>
      <c r="B27" s="16" t="s">
        <v>128</v>
      </c>
      <c r="C27" s="11">
        <v>60</v>
      </c>
      <c r="D27" s="11"/>
      <c r="E27" s="12">
        <v>60</v>
      </c>
    </row>
    <row r="28" ht="26.1" customHeight="1" spans="1:5">
      <c r="A28" s="37" t="s">
        <v>227</v>
      </c>
      <c r="B28" s="16" t="s">
        <v>129</v>
      </c>
      <c r="C28" s="11">
        <v>1641.382102</v>
      </c>
      <c r="D28" s="11">
        <v>1641.382102</v>
      </c>
      <c r="E28" s="12"/>
    </row>
    <row r="29" ht="26.1" customHeight="1" spans="1:5">
      <c r="A29" s="37" t="s">
        <v>228</v>
      </c>
      <c r="B29" s="16" t="s">
        <v>130</v>
      </c>
      <c r="C29" s="11">
        <v>2417.01</v>
      </c>
      <c r="D29" s="11"/>
      <c r="E29" s="12">
        <v>2417.01</v>
      </c>
    </row>
    <row r="30" ht="26.1" customHeight="1" spans="1:5">
      <c r="A30" s="37" t="s">
        <v>229</v>
      </c>
      <c r="B30" s="16" t="s">
        <v>131</v>
      </c>
      <c r="C30" s="11">
        <v>143</v>
      </c>
      <c r="D30" s="11"/>
      <c r="E30" s="12">
        <v>143</v>
      </c>
    </row>
    <row r="31" ht="26.1" customHeight="1" spans="1:5">
      <c r="A31" s="37" t="s">
        <v>230</v>
      </c>
      <c r="B31" s="16" t="s">
        <v>132</v>
      </c>
      <c r="C31" s="11">
        <v>441.67</v>
      </c>
      <c r="D31" s="11"/>
      <c r="E31" s="12">
        <v>441.67</v>
      </c>
    </row>
    <row r="32" ht="26.1" customHeight="1" spans="1:5">
      <c r="A32" s="36" t="s">
        <v>231</v>
      </c>
      <c r="B32" s="14" t="s">
        <v>133</v>
      </c>
      <c r="C32" s="18">
        <v>40</v>
      </c>
      <c r="D32" s="18"/>
      <c r="E32" s="19">
        <v>40</v>
      </c>
    </row>
    <row r="33" ht="26.1" customHeight="1" spans="1:5">
      <c r="A33" s="37" t="s">
        <v>232</v>
      </c>
      <c r="B33" s="16" t="s">
        <v>134</v>
      </c>
      <c r="C33" s="11">
        <v>40</v>
      </c>
      <c r="D33" s="11"/>
      <c r="E33" s="12">
        <v>40</v>
      </c>
    </row>
    <row r="34" ht="26.1" customHeight="1" spans="1:5">
      <c r="A34" s="36" t="s">
        <v>233</v>
      </c>
      <c r="B34" s="14" t="s">
        <v>135</v>
      </c>
      <c r="C34" s="18">
        <v>10668</v>
      </c>
      <c r="D34" s="18"/>
      <c r="E34" s="19">
        <f>E35+E36</f>
        <v>10668</v>
      </c>
    </row>
    <row r="35" ht="26.1" customHeight="1" spans="1:5">
      <c r="A35" s="37" t="s">
        <v>234</v>
      </c>
      <c r="B35" s="16" t="s">
        <v>136</v>
      </c>
      <c r="C35" s="11">
        <v>100</v>
      </c>
      <c r="D35" s="11"/>
      <c r="E35" s="12">
        <v>100</v>
      </c>
    </row>
    <row r="36" ht="26.1" customHeight="1" spans="1:5">
      <c r="A36" s="37" t="s">
        <v>235</v>
      </c>
      <c r="B36" s="16" t="s">
        <v>137</v>
      </c>
      <c r="C36" s="11">
        <v>10568</v>
      </c>
      <c r="D36" s="11"/>
      <c r="E36" s="12">
        <v>10568</v>
      </c>
    </row>
    <row r="37" ht="26.1" customHeight="1" spans="1:5">
      <c r="A37" s="36" t="s">
        <v>236</v>
      </c>
      <c r="B37" s="14" t="s">
        <v>138</v>
      </c>
      <c r="C37" s="18">
        <v>1303</v>
      </c>
      <c r="D37" s="18"/>
      <c r="E37" s="19">
        <v>1303</v>
      </c>
    </row>
    <row r="38" ht="26.1" customHeight="1" spans="1:5">
      <c r="A38" s="37" t="s">
        <v>237</v>
      </c>
      <c r="B38" s="16" t="s">
        <v>139</v>
      </c>
      <c r="C38" s="11">
        <v>1303</v>
      </c>
      <c r="D38" s="11"/>
      <c r="E38" s="12">
        <v>1303</v>
      </c>
    </row>
    <row r="39" ht="26.1" customHeight="1" spans="1:5">
      <c r="A39" s="36" t="s">
        <v>238</v>
      </c>
      <c r="B39" s="14" t="s">
        <v>140</v>
      </c>
      <c r="C39" s="18">
        <v>234.765948</v>
      </c>
      <c r="D39" s="18">
        <v>234.765948</v>
      </c>
      <c r="E39" s="19"/>
    </row>
    <row r="40" ht="26.1" customHeight="1" spans="1:5">
      <c r="A40" s="36" t="s">
        <v>239</v>
      </c>
      <c r="B40" s="14" t="s">
        <v>141</v>
      </c>
      <c r="C40" s="18">
        <v>234.765948</v>
      </c>
      <c r="D40" s="18">
        <v>234.765948</v>
      </c>
      <c r="E40" s="19"/>
    </row>
    <row r="41" ht="26.1" customHeight="1" spans="1:5">
      <c r="A41" s="37" t="s">
        <v>240</v>
      </c>
      <c r="B41" s="16" t="s">
        <v>142</v>
      </c>
      <c r="C41" s="11">
        <v>234.765948</v>
      </c>
      <c r="D41" s="11">
        <v>234.765948</v>
      </c>
      <c r="E41" s="12"/>
    </row>
    <row r="42" ht="26.1" customHeight="1" spans="1:5">
      <c r="A42" s="36" t="s">
        <v>241</v>
      </c>
      <c r="B42" s="14" t="s">
        <v>143</v>
      </c>
      <c r="C42" s="18">
        <v>1312</v>
      </c>
      <c r="D42" s="18"/>
      <c r="E42" s="19">
        <v>1312</v>
      </c>
    </row>
    <row r="43" ht="26.1" customHeight="1" spans="1:5">
      <c r="A43" s="36" t="s">
        <v>242</v>
      </c>
      <c r="B43" s="14" t="s">
        <v>144</v>
      </c>
      <c r="C43" s="18">
        <v>1312</v>
      </c>
      <c r="D43" s="18"/>
      <c r="E43" s="19">
        <v>1312</v>
      </c>
    </row>
    <row r="44" ht="26.1" customHeight="1" spans="1:5">
      <c r="A44" s="37" t="s">
        <v>243</v>
      </c>
      <c r="B44" s="16" t="s">
        <v>145</v>
      </c>
      <c r="C44" s="11">
        <v>1312</v>
      </c>
      <c r="D44" s="11"/>
      <c r="E44" s="12">
        <v>1312</v>
      </c>
    </row>
    <row r="45" ht="16.35" customHeight="1"/>
    <row r="46" ht="16.35" customHeight="1" spans="1:5">
      <c r="A46" s="1" t="s">
        <v>82</v>
      </c>
      <c r="B46" s="1"/>
      <c r="C46" s="1"/>
      <c r="D46" s="1"/>
      <c r="E46" s="1"/>
    </row>
  </sheetData>
  <mergeCells count="5">
    <mergeCell ref="A2:E2"/>
    <mergeCell ref="C3:E3"/>
    <mergeCell ref="A4:B4"/>
    <mergeCell ref="C4:E4"/>
    <mergeCell ref="A46:E46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E10" sqref="E10"/>
    </sheetView>
  </sheetViews>
  <sheetFormatPr defaultColWidth="10" defaultRowHeight="14.4" outlineLevelCol="4"/>
  <cols>
    <col min="1" max="1" width="13.75" customWidth="1"/>
    <col min="2" max="2" width="34.8796296296296" customWidth="1"/>
    <col min="3" max="3" width="19.6296296296296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244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32</v>
      </c>
    </row>
    <row r="4" ht="26.1" customHeight="1" spans="1:5">
      <c r="A4" s="13" t="s">
        <v>245</v>
      </c>
      <c r="B4" s="13"/>
      <c r="C4" s="20" t="s">
        <v>246</v>
      </c>
      <c r="D4" s="20"/>
      <c r="E4" s="20"/>
    </row>
    <row r="5" ht="26.1" customHeight="1" spans="1:5">
      <c r="A5" s="13" t="s">
        <v>204</v>
      </c>
      <c r="B5" s="21" t="s">
        <v>205</v>
      </c>
      <c r="C5" s="21" t="s">
        <v>99</v>
      </c>
      <c r="D5" s="21" t="s">
        <v>247</v>
      </c>
      <c r="E5" s="20" t="s">
        <v>248</v>
      </c>
    </row>
    <row r="6" ht="26.1" customHeight="1" spans="1:5">
      <c r="A6" s="8" t="s">
        <v>249</v>
      </c>
      <c r="B6" s="10" t="s">
        <v>249</v>
      </c>
      <c r="C6" s="10">
        <v>1</v>
      </c>
      <c r="D6" s="10">
        <v>2</v>
      </c>
      <c r="E6" s="5">
        <v>3</v>
      </c>
    </row>
    <row r="7" ht="26.1" customHeight="1" spans="1:5">
      <c r="A7" s="13"/>
      <c r="B7" s="22" t="s">
        <v>99</v>
      </c>
      <c r="C7" s="15">
        <v>3324.411205</v>
      </c>
      <c r="D7" s="15">
        <v>3121.741205</v>
      </c>
      <c r="E7" s="7">
        <v>202.67</v>
      </c>
    </row>
    <row r="8" ht="26.1" customHeight="1" spans="1:5">
      <c r="A8" s="23" t="s">
        <v>250</v>
      </c>
      <c r="B8" s="24" t="s">
        <v>251</v>
      </c>
      <c r="C8" s="25">
        <v>3036.970971</v>
      </c>
      <c r="D8" s="18">
        <v>3036.970971</v>
      </c>
      <c r="E8" s="19"/>
    </row>
    <row r="9" ht="26.1" customHeight="1" spans="1:5">
      <c r="A9" s="26" t="s">
        <v>252</v>
      </c>
      <c r="B9" s="27" t="s">
        <v>253</v>
      </c>
      <c r="C9" s="28">
        <v>289.901936</v>
      </c>
      <c r="D9" s="11">
        <v>289.901936</v>
      </c>
      <c r="E9" s="12"/>
    </row>
    <row r="10" ht="26.1" customHeight="1" spans="1:5">
      <c r="A10" s="26" t="s">
        <v>254</v>
      </c>
      <c r="B10" s="27" t="s">
        <v>255</v>
      </c>
      <c r="C10" s="28">
        <v>47.060767</v>
      </c>
      <c r="D10" s="11">
        <v>47.060767</v>
      </c>
      <c r="E10" s="12"/>
    </row>
    <row r="11" ht="26.1" customHeight="1" spans="1:5">
      <c r="A11" s="26" t="s">
        <v>256</v>
      </c>
      <c r="B11" s="27" t="s">
        <v>257</v>
      </c>
      <c r="C11" s="28">
        <v>108.004176</v>
      </c>
      <c r="D11" s="11">
        <v>108.004176</v>
      </c>
      <c r="E11" s="12"/>
    </row>
    <row r="12" ht="26.1" customHeight="1" spans="1:5">
      <c r="A12" s="26" t="s">
        <v>258</v>
      </c>
      <c r="B12" s="27" t="s">
        <v>259</v>
      </c>
      <c r="C12" s="28">
        <v>36.001392</v>
      </c>
      <c r="D12" s="11">
        <v>36.001392</v>
      </c>
      <c r="E12" s="12"/>
    </row>
    <row r="13" ht="26.1" customHeight="1" spans="1:5">
      <c r="A13" s="26" t="s">
        <v>260</v>
      </c>
      <c r="B13" s="27" t="s">
        <v>261</v>
      </c>
      <c r="C13" s="28">
        <v>493.7448</v>
      </c>
      <c r="D13" s="11">
        <v>493.7448</v>
      </c>
      <c r="E13" s="12"/>
    </row>
    <row r="14" ht="26.1" customHeight="1" spans="1:5">
      <c r="A14" s="26" t="s">
        <v>262</v>
      </c>
      <c r="B14" s="27" t="s">
        <v>263</v>
      </c>
      <c r="C14" s="28">
        <v>369.7825</v>
      </c>
      <c r="D14" s="11">
        <v>369.7825</v>
      </c>
      <c r="E14" s="12"/>
    </row>
    <row r="15" ht="26.1" customHeight="1" spans="1:5">
      <c r="A15" s="26" t="s">
        <v>264</v>
      </c>
      <c r="B15" s="27" t="s">
        <v>265</v>
      </c>
      <c r="C15" s="28">
        <v>414.192</v>
      </c>
      <c r="D15" s="11">
        <v>414.192</v>
      </c>
      <c r="E15" s="12"/>
    </row>
    <row r="16" ht="26.1" customHeight="1" spans="1:5">
      <c r="A16" s="26" t="s">
        <v>266</v>
      </c>
      <c r="B16" s="27" t="s">
        <v>267</v>
      </c>
      <c r="C16" s="28">
        <v>167.375852</v>
      </c>
      <c r="D16" s="11">
        <v>167.375852</v>
      </c>
      <c r="E16" s="12"/>
    </row>
    <row r="17" ht="26.1" customHeight="1" spans="1:5">
      <c r="A17" s="26" t="s">
        <v>268</v>
      </c>
      <c r="B17" s="27" t="s">
        <v>269</v>
      </c>
      <c r="C17" s="28">
        <v>876.1416</v>
      </c>
      <c r="D17" s="11">
        <v>876.1416</v>
      </c>
      <c r="E17" s="12"/>
    </row>
    <row r="18" ht="26.1" customHeight="1" spans="1:5">
      <c r="A18" s="26" t="s">
        <v>270</v>
      </c>
      <c r="B18" s="27" t="s">
        <v>142</v>
      </c>
      <c r="C18" s="28">
        <v>234.765948</v>
      </c>
      <c r="D18" s="11">
        <v>234.765948</v>
      </c>
      <c r="E18" s="12"/>
    </row>
    <row r="19" ht="26.1" customHeight="1" spans="1:5">
      <c r="A19" s="23" t="s">
        <v>271</v>
      </c>
      <c r="B19" s="24" t="s">
        <v>272</v>
      </c>
      <c r="C19" s="25">
        <v>84.770234</v>
      </c>
      <c r="D19" s="18">
        <v>84.770234</v>
      </c>
      <c r="E19" s="19"/>
    </row>
    <row r="20" ht="26.1" customHeight="1" spans="1:5">
      <c r="A20" s="26" t="s">
        <v>273</v>
      </c>
      <c r="B20" s="27" t="s">
        <v>274</v>
      </c>
      <c r="C20" s="28">
        <v>66.920234</v>
      </c>
      <c r="D20" s="11">
        <v>66.920234</v>
      </c>
      <c r="E20" s="12"/>
    </row>
    <row r="21" ht="26.1" customHeight="1" spans="1:5">
      <c r="A21" s="26" t="s">
        <v>275</v>
      </c>
      <c r="B21" s="27" t="s">
        <v>276</v>
      </c>
      <c r="C21" s="28">
        <v>1.5</v>
      </c>
      <c r="D21" s="11">
        <v>1.5</v>
      </c>
      <c r="E21" s="12"/>
    </row>
    <row r="22" ht="26.1" customHeight="1" spans="1:5">
      <c r="A22" s="26" t="s">
        <v>277</v>
      </c>
      <c r="B22" s="27" t="s">
        <v>278</v>
      </c>
      <c r="C22" s="28">
        <v>16.35</v>
      </c>
      <c r="D22" s="11">
        <v>16.35</v>
      </c>
      <c r="E22" s="12"/>
    </row>
    <row r="23" ht="26.1" customHeight="1" spans="1:5">
      <c r="A23" s="23" t="s">
        <v>279</v>
      </c>
      <c r="B23" s="24" t="s">
        <v>280</v>
      </c>
      <c r="C23" s="25">
        <v>196.07</v>
      </c>
      <c r="D23" s="18"/>
      <c r="E23" s="19">
        <v>196.07</v>
      </c>
    </row>
    <row r="24" ht="26.1" customHeight="1" spans="1:5">
      <c r="A24" s="26" t="s">
        <v>281</v>
      </c>
      <c r="B24" s="27" t="s">
        <v>282</v>
      </c>
      <c r="C24" s="28">
        <v>1.8</v>
      </c>
      <c r="D24" s="11"/>
      <c r="E24" s="12">
        <v>1.8</v>
      </c>
    </row>
    <row r="25" ht="26.1" customHeight="1" spans="1:5">
      <c r="A25" s="26" t="s">
        <v>283</v>
      </c>
      <c r="B25" s="27" t="s">
        <v>284</v>
      </c>
      <c r="C25" s="28">
        <v>25.5</v>
      </c>
      <c r="D25" s="11"/>
      <c r="E25" s="12">
        <v>25.5</v>
      </c>
    </row>
    <row r="26" ht="26.1" customHeight="1" spans="1:5">
      <c r="A26" s="26" t="s">
        <v>285</v>
      </c>
      <c r="B26" s="27" t="s">
        <v>286</v>
      </c>
      <c r="C26" s="28">
        <v>54.43</v>
      </c>
      <c r="D26" s="11"/>
      <c r="E26" s="12">
        <v>54.43</v>
      </c>
    </row>
    <row r="27" ht="26.1" customHeight="1" spans="1:5">
      <c r="A27" s="26" t="s">
        <v>287</v>
      </c>
      <c r="B27" s="27" t="s">
        <v>288</v>
      </c>
      <c r="C27" s="28">
        <v>2.06</v>
      </c>
      <c r="D27" s="11"/>
      <c r="E27" s="12">
        <v>2.06</v>
      </c>
    </row>
    <row r="28" ht="26.1" customHeight="1" spans="1:5">
      <c r="A28" s="26" t="s">
        <v>289</v>
      </c>
      <c r="B28" s="27" t="s">
        <v>290</v>
      </c>
      <c r="C28" s="28">
        <v>2</v>
      </c>
      <c r="D28" s="11"/>
      <c r="E28" s="12">
        <v>2</v>
      </c>
    </row>
    <row r="29" ht="26.1" customHeight="1" spans="1:5">
      <c r="A29" s="26" t="s">
        <v>291</v>
      </c>
      <c r="B29" s="27" t="s">
        <v>292</v>
      </c>
      <c r="C29" s="28">
        <v>2.17</v>
      </c>
      <c r="D29" s="11"/>
      <c r="E29" s="12">
        <v>2.17</v>
      </c>
    </row>
    <row r="30" ht="26.1" customHeight="1" spans="1:5">
      <c r="A30" s="26" t="s">
        <v>293</v>
      </c>
      <c r="B30" s="27" t="s">
        <v>294</v>
      </c>
      <c r="C30" s="28">
        <v>25.9</v>
      </c>
      <c r="D30" s="11"/>
      <c r="E30" s="12">
        <v>25.9</v>
      </c>
    </row>
    <row r="31" ht="26.1" customHeight="1" spans="1:5">
      <c r="A31" s="26" t="s">
        <v>295</v>
      </c>
      <c r="B31" s="27" t="s">
        <v>296</v>
      </c>
      <c r="C31" s="28">
        <v>12.46</v>
      </c>
      <c r="D31" s="11"/>
      <c r="E31" s="12">
        <v>12.46</v>
      </c>
    </row>
    <row r="32" ht="26.1" customHeight="1" spans="1:5">
      <c r="A32" s="26" t="s">
        <v>297</v>
      </c>
      <c r="B32" s="27" t="s">
        <v>298</v>
      </c>
      <c r="C32" s="28">
        <v>46.3226</v>
      </c>
      <c r="D32" s="11"/>
      <c r="E32" s="12">
        <v>46.3226</v>
      </c>
    </row>
    <row r="33" ht="26.1" customHeight="1" spans="1:5">
      <c r="A33" s="26" t="s">
        <v>299</v>
      </c>
      <c r="B33" s="27" t="s">
        <v>300</v>
      </c>
      <c r="C33" s="28">
        <v>3.3</v>
      </c>
      <c r="D33" s="11"/>
      <c r="E33" s="12">
        <v>3.3</v>
      </c>
    </row>
    <row r="34" ht="26.1" customHeight="1" spans="1:5">
      <c r="A34" s="26" t="s">
        <v>301</v>
      </c>
      <c r="B34" s="27" t="s">
        <v>302</v>
      </c>
      <c r="C34" s="28">
        <v>2</v>
      </c>
      <c r="D34" s="11"/>
      <c r="E34" s="12">
        <v>2</v>
      </c>
    </row>
    <row r="35" ht="26.1" customHeight="1" spans="1:5">
      <c r="A35" s="26" t="s">
        <v>303</v>
      </c>
      <c r="B35" s="27" t="s">
        <v>304</v>
      </c>
      <c r="C35" s="28">
        <v>4.8474</v>
      </c>
      <c r="D35" s="11"/>
      <c r="E35" s="12">
        <v>4.8474</v>
      </c>
    </row>
    <row r="36" ht="26.1" customHeight="1" spans="1:5">
      <c r="A36" s="26" t="s">
        <v>305</v>
      </c>
      <c r="B36" s="27" t="s">
        <v>306</v>
      </c>
      <c r="C36" s="28">
        <v>6</v>
      </c>
      <c r="D36" s="11"/>
      <c r="E36" s="12">
        <v>6</v>
      </c>
    </row>
    <row r="37" ht="26.1" customHeight="1" spans="1:5">
      <c r="A37" s="26" t="s">
        <v>307</v>
      </c>
      <c r="B37" s="27" t="s">
        <v>308</v>
      </c>
      <c r="C37" s="28">
        <v>6.98</v>
      </c>
      <c r="D37" s="11"/>
      <c r="E37" s="12">
        <v>6.98</v>
      </c>
    </row>
    <row r="38" ht="26.1" customHeight="1" spans="1:5">
      <c r="A38" s="26" t="s">
        <v>309</v>
      </c>
      <c r="B38" s="27" t="s">
        <v>310</v>
      </c>
      <c r="C38" s="28">
        <v>0.28</v>
      </c>
      <c r="D38" s="11"/>
      <c r="E38" s="12">
        <v>0.28</v>
      </c>
    </row>
    <row r="39" ht="26.1" customHeight="1" spans="1:5">
      <c r="A39" s="26" t="s">
        <v>311</v>
      </c>
      <c r="B39" s="27" t="s">
        <v>312</v>
      </c>
      <c r="C39" s="28">
        <v>0.02</v>
      </c>
      <c r="D39" s="11"/>
      <c r="E39" s="12">
        <v>0.02</v>
      </c>
    </row>
    <row r="40" ht="26.1" customHeight="1" spans="1:5">
      <c r="A40" s="23" t="s">
        <v>313</v>
      </c>
      <c r="B40" s="24" t="s">
        <v>314</v>
      </c>
      <c r="C40" s="25">
        <v>6.6</v>
      </c>
      <c r="D40" s="18"/>
      <c r="E40" s="19">
        <v>6.6</v>
      </c>
    </row>
    <row r="41" ht="26.1" customHeight="1" spans="1:5">
      <c r="A41" s="26" t="s">
        <v>315</v>
      </c>
      <c r="B41" s="27" t="s">
        <v>316</v>
      </c>
      <c r="C41" s="28">
        <v>6.6</v>
      </c>
      <c r="D41" s="11"/>
      <c r="E41" s="12">
        <v>6.6</v>
      </c>
    </row>
    <row r="42" ht="16.35" customHeight="1" spans="1:5">
      <c r="A42" s="1"/>
      <c r="B42" s="1"/>
      <c r="C42" s="1"/>
      <c r="D42" s="1"/>
      <c r="E42" s="1"/>
    </row>
    <row r="43" ht="16.35" customHeight="1" spans="1:5">
      <c r="A43" s="1" t="s">
        <v>82</v>
      </c>
      <c r="B43" s="1"/>
      <c r="C43" s="1"/>
      <c r="D43" s="1"/>
      <c r="E43" s="1"/>
    </row>
  </sheetData>
  <mergeCells count="5">
    <mergeCell ref="A2:E2"/>
    <mergeCell ref="A3:B3"/>
    <mergeCell ref="A4:B4"/>
    <mergeCell ref="C4:E4"/>
    <mergeCell ref="A43:E43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马晓蓉</cp:lastModifiedBy>
  <dcterms:created xsi:type="dcterms:W3CDTF">2025-03-03T01:39:00Z</dcterms:created>
  <dcterms:modified xsi:type="dcterms:W3CDTF">2025-03-10T07:54:57Z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09E2C1432DE4481592DB5EC01BCB1A31_12</vt:lpwstr>
  </property>
  <property fmtid="{D5CDD505-2E9C-101B-9397-08002B2CF9AE}" pid="3" name="KSOProductBuildVer">
    <vt:lpwstr>2052-12.1.0.20305</vt:lpwstr>
  </property>
</Properties>
</file>